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Шумилов\Тарифы СГРЦТ\Тариф 2019\Раскрытие информации\"/>
    </mc:Choice>
  </mc:AlternateContent>
  <xr:revisionPtr revIDLastSave="0" documentId="13_ncr:1_{B713E4AE-BA49-4B72-AFC1-73BA516CA814}" xr6:coauthVersionLast="37" xr6:coauthVersionMax="37" xr10:uidLastSave="{00000000-0000-0000-0000-000000000000}"/>
  <bookViews>
    <workbookView xWindow="150" yWindow="630" windowWidth="24180" windowHeight="11760" xr2:uid="{00000000-000D-0000-FFFF-FFFF00000000}"/>
  </bookViews>
  <sheets>
    <sheet name="приложение 4 " sheetId="36" r:id="rId1"/>
    <sheet name="приложение 4  (2)" sheetId="39" r:id="rId2"/>
  </sheets>
  <externalReferences>
    <externalReference r:id="rId3"/>
    <externalReference r:id="rId4"/>
  </externalReferences>
  <definedNames>
    <definedName name="sub_444" localSheetId="0">'приложение 4 '!#REF!</definedName>
    <definedName name="sub_444" localSheetId="1">'приложение 4  (2)'!#REF!</definedName>
    <definedName name="_xlnm.Print_Area" localSheetId="0">'приложение 4 '!$A$1:$I$56</definedName>
    <definedName name="_xlnm.Print_Area" localSheetId="1">'приложение 4  (2)'!$A$1:$I$56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4" i="36" l="1"/>
  <c r="F50" i="36"/>
  <c r="F39" i="36"/>
  <c r="H51" i="36" l="1"/>
  <c r="H50" i="36"/>
  <c r="E51" i="36"/>
  <c r="E50" i="36"/>
  <c r="H40" i="36"/>
  <c r="E40" i="36"/>
  <c r="E39" i="36"/>
  <c r="F51" i="36" l="1"/>
  <c r="F40" i="36"/>
  <c r="F9" i="36"/>
  <c r="F10" i="36" l="1"/>
  <c r="D10" i="36" l="1"/>
  <c r="G9" i="36" l="1"/>
  <c r="D9" i="36"/>
  <c r="I19" i="36" l="1"/>
  <c r="D32" i="36" l="1"/>
  <c r="D15" i="36" l="1"/>
  <c r="I53" i="36" l="1"/>
  <c r="I52" i="36"/>
  <c r="I42" i="36"/>
  <c r="I41" i="36"/>
  <c r="G40" i="36"/>
  <c r="G51" i="36" l="1"/>
  <c r="G50" i="36"/>
  <c r="D51" i="36"/>
  <c r="D50" i="36"/>
  <c r="D40" i="36"/>
  <c r="D39" i="36"/>
  <c r="G21" i="36"/>
  <c r="G14" i="36" s="1"/>
  <c r="I26" i="36"/>
  <c r="I25" i="36"/>
  <c r="G15" i="36"/>
  <c r="D21" i="36"/>
  <c r="I20" i="36"/>
  <c r="G10" i="36"/>
  <c r="G39" i="3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пользователь</author>
  </authors>
  <commentList>
    <comment ref="E21" authorId="0" shapeId="0" xr:uid="{115AF3DA-3EFB-4583-A451-F2D65909AD0B}">
      <text>
        <r>
          <rPr>
            <b/>
            <sz val="9"/>
            <color indexed="81"/>
            <rFont val="Tahoma"/>
            <family val="2"/>
            <charset val="204"/>
          </rPr>
          <t>Фонд ЖСС КО</t>
        </r>
      </text>
    </comment>
    <comment ref="H21" authorId="0" shapeId="0" xr:uid="{9AE5B1E7-1E51-4486-84AE-9A89BD3496BF}">
      <text>
        <r>
          <rPr>
            <b/>
            <sz val="9"/>
            <color indexed="81"/>
            <rFont val="Tahoma"/>
            <family val="2"/>
            <charset val="204"/>
          </rPr>
          <t>Мазирко</t>
        </r>
      </text>
    </comment>
    <comment ref="E32" authorId="0" shapeId="0" xr:uid="{AE60E740-DD32-4B2C-B012-C3143DDE3FC8}">
      <text>
        <r>
          <rPr>
            <b/>
            <sz val="9"/>
            <color indexed="81"/>
            <rFont val="Tahoma"/>
            <family val="2"/>
            <charset val="204"/>
          </rPr>
          <t>Мазирко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пользователь</author>
  </authors>
  <commentList>
    <comment ref="E21" authorId="0" shapeId="0" xr:uid="{B8159FD4-4BC0-4C1B-ADCE-74659150D03B}">
      <text>
        <r>
          <rPr>
            <b/>
            <sz val="9"/>
            <color indexed="81"/>
            <rFont val="Tahoma"/>
            <family val="2"/>
            <charset val="204"/>
          </rPr>
          <t>Фонд ЖСС КО</t>
        </r>
      </text>
    </comment>
    <comment ref="E32" authorId="0" shapeId="0" xr:uid="{3221D731-F02C-414D-910F-141531EB1ED4}">
      <text>
        <r>
          <rPr>
            <b/>
            <sz val="9"/>
            <color indexed="81"/>
            <rFont val="Tahoma"/>
            <family val="2"/>
            <charset val="204"/>
          </rPr>
          <t>Мазирко</t>
        </r>
      </text>
    </comment>
  </commentList>
</comments>
</file>

<file path=xl/sharedStrings.xml><?xml version="1.0" encoding="utf-8"?>
<sst xmlns="http://schemas.openxmlformats.org/spreadsheetml/2006/main" count="517" uniqueCount="33">
  <si>
    <t>x</t>
  </si>
  <si>
    <t>Разработка сетевой организацией проектной документации по строительству "последней мили"</t>
  </si>
  <si>
    <t>строительство воздушных линий</t>
  </si>
  <si>
    <t>строительство кабельных линий</t>
  </si>
  <si>
    <t>х</t>
  </si>
  <si>
    <t>до 15 кВт (включительно)</t>
  </si>
  <si>
    <t xml:space="preserve">свыше 670 кВт </t>
  </si>
  <si>
    <t>Приказ от 29.12.2014 № 174-01тпэ/14 в ценах 2014г</t>
  </si>
  <si>
    <t>по постоянной схеме</t>
  </si>
  <si>
    <t>по временной схеме</t>
  </si>
  <si>
    <t>Наименование мероприятий</t>
  </si>
  <si>
    <t>Объем максимальной мощности (кВт)</t>
  </si>
  <si>
    <t>Подготовка и выдача сетевой организацией технических условий заявителю:</t>
  </si>
  <si>
    <t>Выполнение сетевой организацией мероприятий, связанных со строительством "последней мили":</t>
  </si>
  <si>
    <t>строительство пунктов секционирования</t>
  </si>
  <si>
    <t>строительство комплектных трансформаторных подстанций и распределительных трансформаторных подстанций с уровнем напряжения до 35 кВ</t>
  </si>
  <si>
    <t>строительство центров питания и подстанций уровнем напряжения 35 кВ и выше</t>
  </si>
  <si>
    <t>Проверка сетевой организацией выполнения заявителем технических условий:</t>
  </si>
  <si>
    <t>Участие сетевой организации в осмотре должностным лицом органа федерального государственного энергетического надзора присоединяемых устройств заявителя:</t>
  </si>
  <si>
    <t>Фактические действия по присоединению и обеспечению работы энергопринимающих устройств потребителей электрической энергии, объектов по производству электрической энергии, а также объектов электросетевого хозяйства, принадлежащих сетевым организациям и иным лицам, к электрической сети:</t>
  </si>
  <si>
    <t>Уровень напряжения в точке присоединения</t>
  </si>
  <si>
    <t>НН (0,4 кВ и ниже)</t>
  </si>
  <si>
    <t>свыше 15 и до 150 кВт (включительно)</t>
  </si>
  <si>
    <t>свыше 150 кВт и до 670 кВт (включительно)</t>
  </si>
  <si>
    <t>Присоединяемая мощность</t>
  </si>
  <si>
    <t>СН II (6-15 кВ включительно)</t>
  </si>
  <si>
    <t>Расходы на мероприятия, осуществляемые при технологическом присоединении</t>
  </si>
  <si>
    <t xml:space="preserve">Распределение необходимой валовой выручки * 
(рублей)
</t>
  </si>
  <si>
    <t>* Согласно приложению N 1 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тарифам.</t>
  </si>
  <si>
    <t xml:space="preserve">Приложение №  4                                                                                                                                                         к стандартам раскрытия информации
субъектами оптового и розничных
рынков электрической энергии (в ред.Постановления Правительства РФ от 17.09.2015 № 987)
</t>
  </si>
  <si>
    <t>Ставки для расчета платы по каждому мероприятию (руб/кВт) (без учета НДС)</t>
  </si>
  <si>
    <t>свыше 15 и до 8900 кВт (включительно)</t>
  </si>
  <si>
    <t>свыше 150 кВт и до 8900 кВт (включительно)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</si>
</sst>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0" fontId="4" fillId="0" borderId="0"/>
  </cellStyleXfs>
  <cellXfs count="89">
    <xf numFmtId="0" fontId="0" fillId="0" borderId="0" xfId="0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right"/>
    </xf>
    <xf numFmtId="2" fontId="3" fillId="2" borderId="0" xfId="0" applyNumberFormat="1" applyFont="1" applyFill="1" applyAlignment="1">
      <alignment vertical="center"/>
    </xf>
    <xf numFmtId="0" fontId="3" fillId="2" borderId="8" xfId="0" applyFont="1" applyFill="1" applyBorder="1" applyAlignment="1">
      <alignment vertical="center" wrapText="1"/>
    </xf>
    <xf numFmtId="4" fontId="3" fillId="2" borderId="1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0" fillId="2" borderId="0" xfId="0" applyFill="1" applyAlignment="1">
      <alignment horizontal="left"/>
    </xf>
    <xf numFmtId="0" fontId="3" fillId="2" borderId="0" xfId="0" applyFont="1" applyFill="1" applyAlignment="1">
      <alignment horizontal="center" vertical="top"/>
    </xf>
    <xf numFmtId="0" fontId="3" fillId="2" borderId="7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4" fontId="3" fillId="0" borderId="1" xfId="0" applyNumberFormat="1" applyFont="1" applyFill="1" applyBorder="1" applyAlignment="1">
      <alignment horizontal="right" vertical="center"/>
    </xf>
    <xf numFmtId="4" fontId="3" fillId="0" borderId="1" xfId="1" applyNumberFormat="1" applyFont="1" applyFill="1" applyBorder="1" applyAlignment="1">
      <alignment horizontal="right" vertical="center"/>
    </xf>
    <xf numFmtId="4" fontId="6" fillId="0" borderId="1" xfId="0" applyNumberFormat="1" applyFont="1" applyFill="1" applyBorder="1" applyAlignment="1">
      <alignment horizontal="right" vertical="center"/>
    </xf>
    <xf numFmtId="4" fontId="3" fillId="0" borderId="1" xfId="0" applyNumberFormat="1" applyFont="1" applyFill="1" applyBorder="1" applyAlignment="1">
      <alignment horizontal="center" vertical="center"/>
    </xf>
    <xf numFmtId="4" fontId="3" fillId="0" borderId="1" xfId="1" applyNumberFormat="1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horizontal="right"/>
    </xf>
    <xf numFmtId="0" fontId="3" fillId="2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7" xfId="0" applyFont="1" applyFill="1" applyBorder="1" applyAlignment="1">
      <alignment horizontal="center" vertical="top"/>
    </xf>
    <xf numFmtId="0" fontId="7" fillId="2" borderId="8" xfId="0" applyFont="1" applyFill="1" applyBorder="1" applyAlignment="1"/>
    <xf numFmtId="0" fontId="7" fillId="2" borderId="4" xfId="0" applyFont="1" applyFill="1" applyBorder="1" applyAlignment="1"/>
    <xf numFmtId="0" fontId="7" fillId="2" borderId="1" xfId="0" applyFont="1" applyFill="1" applyBorder="1" applyAlignment="1"/>
    <xf numFmtId="0" fontId="7" fillId="2" borderId="5" xfId="0" applyFont="1" applyFill="1" applyBorder="1" applyAlignment="1"/>
    <xf numFmtId="0" fontId="7" fillId="2" borderId="6" xfId="0" applyFont="1" applyFill="1" applyBorder="1" applyAlignment="1"/>
    <xf numFmtId="0" fontId="6" fillId="2" borderId="0" xfId="0" applyFont="1" applyFill="1" applyAlignment="1">
      <alignment horizontal="left" vertical="top" wrapText="1"/>
    </xf>
    <xf numFmtId="0" fontId="0" fillId="2" borderId="0" xfId="0" applyFill="1" applyAlignment="1">
      <alignment horizontal="left" vertical="top"/>
    </xf>
    <xf numFmtId="0" fontId="2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3" fillId="2" borderId="2" xfId="0" applyFont="1" applyFill="1" applyBorder="1" applyAlignment="1">
      <alignment horizontal="center" vertical="top" wrapText="1"/>
    </xf>
    <xf numFmtId="0" fontId="0" fillId="2" borderId="10" xfId="0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3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0" fontId="3" fillId="2" borderId="8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/>
    </xf>
    <xf numFmtId="0" fontId="3" fillId="2" borderId="6" xfId="0" applyFont="1" applyFill="1" applyBorder="1" applyAlignment="1">
      <alignment horizontal="center" vertical="top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0" fontId="3" fillId="2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/>
    </xf>
    <xf numFmtId="0" fontId="3" fillId="2" borderId="6" xfId="0" applyFont="1" applyFill="1" applyBorder="1" applyAlignment="1">
      <alignment horizontal="center" vertical="top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7" xfId="0" applyFont="1" applyFill="1" applyBorder="1" applyAlignment="1">
      <alignment horizontal="center" vertical="top"/>
    </xf>
    <xf numFmtId="0" fontId="7" fillId="2" borderId="8" xfId="0" applyFont="1" applyFill="1" applyBorder="1" applyAlignment="1"/>
    <xf numFmtId="0" fontId="7" fillId="2" borderId="4" xfId="0" applyFont="1" applyFill="1" applyBorder="1" applyAlignment="1"/>
    <xf numFmtId="0" fontId="7" fillId="2" borderId="1" xfId="0" applyFont="1" applyFill="1" applyBorder="1" applyAlignment="1"/>
    <xf numFmtId="0" fontId="7" fillId="2" borderId="5" xfId="0" applyFont="1" applyFill="1" applyBorder="1" applyAlignment="1"/>
    <xf numFmtId="0" fontId="7" fillId="2" borderId="6" xfId="0" applyFont="1" applyFill="1" applyBorder="1" applyAlignment="1"/>
    <xf numFmtId="0" fontId="6" fillId="2" borderId="0" xfId="0" applyFont="1" applyFill="1" applyAlignment="1">
      <alignment horizontal="left" vertical="top" wrapText="1"/>
    </xf>
    <xf numFmtId="0" fontId="0" fillId="2" borderId="0" xfId="0" applyFill="1" applyAlignment="1">
      <alignment horizontal="left" vertical="top"/>
    </xf>
    <xf numFmtId="0" fontId="2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3" fillId="2" borderId="2" xfId="0" applyFont="1" applyFill="1" applyBorder="1" applyAlignment="1">
      <alignment horizontal="center" vertical="top" wrapText="1"/>
    </xf>
    <xf numFmtId="0" fontId="0" fillId="2" borderId="10" xfId="0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top" wrapText="1"/>
    </xf>
    <xf numFmtId="0" fontId="3" fillId="2" borderId="15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right" vertical="center"/>
    </xf>
    <xf numFmtId="0" fontId="3" fillId="0" borderId="9" xfId="0" applyFont="1" applyFill="1" applyBorder="1" applyAlignment="1">
      <alignment horizontal="right" vertical="center"/>
    </xf>
    <xf numFmtId="0" fontId="3" fillId="0" borderId="0" xfId="0" applyFont="1" applyFill="1" applyAlignment="1">
      <alignment horizontal="center"/>
    </xf>
    <xf numFmtId="0" fontId="3" fillId="0" borderId="2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2" borderId="14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2" borderId="15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 xr:uid="{00000000-0005-0000-0000-000001000000}"/>
    <cellStyle name="Обычный 2 2" xfId="2" xr:uid="{00000000-0005-0000-0000-000002000000}"/>
    <cellStyle name="Обычный 3" xfId="3" xr:uid="{00000000-0005-0000-0000-000003000000}"/>
  </cellStyles>
  <dxfs count="0"/>
  <tableStyles count="0" defaultTableStyle="TableStyleMedium9" defaultPivotStyle="PivotStyleLight16"/>
  <colors>
    <mruColors>
      <color rgb="FFCCFFCC"/>
      <color rgb="FFFFCCFF"/>
      <color rgb="FFF6E7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&#8470;3%20&#1057;&#1090;&#1072;&#1074;&#1082;&#1080;%20&#104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4;&#1091;&#1084;&#1080;&#1083;&#1086;&#1074;/&#1058;&#1072;&#1088;&#1080;&#1092;&#1099;%20&#1057;&#1043;&#1056;&#1062;&#1058;/&#1058;&#1072;&#1088;&#1080;&#1092;%202019/&#1057;1/&#1057;1%20&#1086;&#1090;%2015%20&#1076;&#1086;%208900%20(&#1087;&#1086;&#1089;&#1090;%20&#1089;&#1093;&#1077;&#1084;&#1072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3 "/>
      <sheetName val="Лист1"/>
    </sheetNames>
    <sheetDataSet>
      <sheetData sheetId="0">
        <row r="12">
          <cell r="E12">
            <v>2130.3063808627971</v>
          </cell>
        </row>
        <row r="13">
          <cell r="E13">
            <v>1715.7631698546277</v>
          </cell>
        </row>
        <row r="15">
          <cell r="E15">
            <v>2962.953679031159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затрат на 1 ТП-прил. 1"/>
      <sheetName val="НВВ по меропр. - прил.2"/>
      <sheetName val="Расчет С1-прил.3"/>
      <sheetName val="ФОТ-необходимо заполнить"/>
      <sheetName val="УАЗ"/>
      <sheetName val="СВОД С1,С2,С3,С4"/>
      <sheetName val="СВОД С1,С2,С3,С4 (2)"/>
    </sheetNames>
    <sheetDataSet>
      <sheetData sheetId="0">
        <row r="26">
          <cell r="Q26">
            <v>27.390208938473613</v>
          </cell>
        </row>
        <row r="42">
          <cell r="Q42">
            <v>43.379911920565533</v>
          </cell>
        </row>
        <row r="74">
          <cell r="Q74">
            <v>55.737372813815803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7"/>
  <sheetViews>
    <sheetView tabSelected="1" view="pageBreakPreview" zoomScale="70" zoomScaleNormal="80" zoomScaleSheetLayoutView="70" workbookViewId="0">
      <selection activeCell="F43" sqref="F43"/>
    </sheetView>
  </sheetViews>
  <sheetFormatPr defaultRowHeight="15.75" x14ac:dyDescent="0.25"/>
  <cols>
    <col min="1" max="1" width="7.5703125" style="1" customWidth="1"/>
    <col min="2" max="2" width="45.85546875" style="1" customWidth="1"/>
    <col min="3" max="3" width="28.5703125" style="1" customWidth="1"/>
    <col min="4" max="4" width="19.7109375" style="1" customWidth="1"/>
    <col min="5" max="5" width="16.42578125" style="2" customWidth="1"/>
    <col min="6" max="6" width="20.7109375" style="80" customWidth="1"/>
    <col min="7" max="7" width="20.28515625" style="1" customWidth="1"/>
    <col min="8" max="8" width="16.7109375" style="2" customWidth="1"/>
    <col min="9" max="9" width="20.7109375" style="2" customWidth="1"/>
    <col min="10" max="12" width="14.7109375" style="1" customWidth="1"/>
    <col min="13" max="16384" width="9.140625" style="1"/>
  </cols>
  <sheetData>
    <row r="1" spans="1:13" ht="85.5" customHeight="1" x14ac:dyDescent="0.25">
      <c r="D1" s="62"/>
      <c r="E1" s="63"/>
      <c r="F1" s="63"/>
      <c r="G1" s="62" t="s">
        <v>29</v>
      </c>
      <c r="H1" s="63"/>
      <c r="I1" s="63"/>
      <c r="J1" s="8"/>
    </row>
    <row r="2" spans="1:13" x14ac:dyDescent="0.25">
      <c r="A2" s="54" t="s">
        <v>26</v>
      </c>
      <c r="B2" s="55"/>
      <c r="C2" s="55"/>
      <c r="D2" s="55"/>
      <c r="E2" s="55"/>
      <c r="F2" s="55"/>
      <c r="G2" s="55"/>
      <c r="H2" s="55"/>
      <c r="I2" s="55"/>
    </row>
    <row r="3" spans="1:13" ht="16.5" thickBot="1" x14ac:dyDescent="0.3"/>
    <row r="4" spans="1:13" x14ac:dyDescent="0.25">
      <c r="A4" s="56" t="s">
        <v>10</v>
      </c>
      <c r="B4" s="57"/>
      <c r="C4" s="51" t="s">
        <v>24</v>
      </c>
      <c r="D4" s="66" t="s">
        <v>20</v>
      </c>
      <c r="E4" s="67"/>
      <c r="F4" s="67"/>
      <c r="G4" s="67"/>
      <c r="H4" s="67"/>
      <c r="I4" s="68"/>
    </row>
    <row r="5" spans="1:13" x14ac:dyDescent="0.25">
      <c r="A5" s="58"/>
      <c r="B5" s="59"/>
      <c r="C5" s="52"/>
      <c r="D5" s="64" t="s">
        <v>21</v>
      </c>
      <c r="E5" s="65"/>
      <c r="F5" s="65"/>
      <c r="G5" s="64" t="s">
        <v>25</v>
      </c>
      <c r="H5" s="65"/>
      <c r="I5" s="71"/>
    </row>
    <row r="6" spans="1:13" ht="33.75" customHeight="1" x14ac:dyDescent="0.25">
      <c r="A6" s="58"/>
      <c r="B6" s="59"/>
      <c r="C6" s="52"/>
      <c r="D6" s="69" t="s">
        <v>27</v>
      </c>
      <c r="E6" s="69" t="s">
        <v>11</v>
      </c>
      <c r="F6" s="81" t="s">
        <v>30</v>
      </c>
      <c r="G6" s="69" t="s">
        <v>27</v>
      </c>
      <c r="H6" s="69" t="s">
        <v>11</v>
      </c>
      <c r="I6" s="74" t="s">
        <v>30</v>
      </c>
    </row>
    <row r="7" spans="1:13" s="9" customFormat="1" ht="69" customHeight="1" thickBot="1" x14ac:dyDescent="0.3">
      <c r="A7" s="60"/>
      <c r="B7" s="61"/>
      <c r="C7" s="53"/>
      <c r="D7" s="70"/>
      <c r="E7" s="70"/>
      <c r="F7" s="82"/>
      <c r="G7" s="70"/>
      <c r="H7" s="70"/>
      <c r="I7" s="75"/>
    </row>
    <row r="8" spans="1:13" s="7" customFormat="1" ht="31.5" x14ac:dyDescent="0.25">
      <c r="A8" s="10">
        <v>1</v>
      </c>
      <c r="B8" s="5" t="s">
        <v>12</v>
      </c>
      <c r="C8" s="5"/>
      <c r="D8" s="78"/>
      <c r="E8" s="78"/>
      <c r="F8" s="78"/>
      <c r="G8" s="78"/>
      <c r="H8" s="78"/>
      <c r="I8" s="79"/>
    </row>
    <row r="9" spans="1:13" s="7" customFormat="1" x14ac:dyDescent="0.25">
      <c r="A9" s="49"/>
      <c r="B9" s="50" t="s">
        <v>8</v>
      </c>
      <c r="C9" s="12" t="s">
        <v>5</v>
      </c>
      <c r="D9" s="13">
        <f>E9*F9</f>
        <v>78800.033028114864</v>
      </c>
      <c r="E9" s="13">
        <v>36.99</v>
      </c>
      <c r="F9" s="13">
        <f>'[1]приложение 3 '!$E$12</f>
        <v>2130.3063808627971</v>
      </c>
      <c r="G9" s="13">
        <f>H9*I9</f>
        <v>16977.3</v>
      </c>
      <c r="H9" s="13">
        <v>15</v>
      </c>
      <c r="I9" s="13">
        <v>1131.82</v>
      </c>
    </row>
    <row r="10" spans="1:13" s="7" customFormat="1" ht="31.5" x14ac:dyDescent="0.25">
      <c r="A10" s="49"/>
      <c r="B10" s="50"/>
      <c r="C10" s="12" t="s">
        <v>31</v>
      </c>
      <c r="D10" s="13">
        <f>E10*F10</f>
        <v>119919.81277442517</v>
      </c>
      <c r="E10" s="13">
        <v>4378.2</v>
      </c>
      <c r="F10" s="13">
        <f>'[2]Расчет затрат на 1 ТП-прил. 1'!$Q$26</f>
        <v>27.390208938473613</v>
      </c>
      <c r="G10" s="13">
        <f>H10*I10</f>
        <v>74184.814799999993</v>
      </c>
      <c r="H10" s="13">
        <v>5859.78</v>
      </c>
      <c r="I10" s="13">
        <v>12.66</v>
      </c>
    </row>
    <row r="11" spans="1:13" s="7" customFormat="1" x14ac:dyDescent="0.25">
      <c r="A11" s="49"/>
      <c r="B11" s="50" t="s">
        <v>9</v>
      </c>
      <c r="C11" s="12" t="s">
        <v>5</v>
      </c>
      <c r="D11" s="16" t="s">
        <v>4</v>
      </c>
      <c r="E11" s="16" t="s">
        <v>4</v>
      </c>
      <c r="F11" s="13">
        <v>1323.5386794650101</v>
      </c>
      <c r="G11" s="16" t="s">
        <v>0</v>
      </c>
      <c r="H11" s="16" t="s">
        <v>0</v>
      </c>
      <c r="I11" s="13">
        <v>1116.43</v>
      </c>
    </row>
    <row r="12" spans="1:13" s="7" customFormat="1" ht="31.5" x14ac:dyDescent="0.25">
      <c r="A12" s="49"/>
      <c r="B12" s="50"/>
      <c r="C12" s="12" t="s">
        <v>31</v>
      </c>
      <c r="D12" s="16" t="s">
        <v>0</v>
      </c>
      <c r="E12" s="16" t="s">
        <v>0</v>
      </c>
      <c r="F12" s="15">
        <v>14.7</v>
      </c>
      <c r="G12" s="16" t="s">
        <v>0</v>
      </c>
      <c r="H12" s="16" t="s">
        <v>0</v>
      </c>
      <c r="I12" s="15">
        <v>14.7</v>
      </c>
    </row>
    <row r="13" spans="1:13" s="7" customFormat="1" ht="46.5" customHeight="1" x14ac:dyDescent="0.25">
      <c r="A13" s="11">
        <v>2</v>
      </c>
      <c r="B13" s="12" t="s">
        <v>1</v>
      </c>
      <c r="C13" s="6" t="s">
        <v>0</v>
      </c>
      <c r="D13" s="16" t="s">
        <v>0</v>
      </c>
      <c r="E13" s="16" t="s">
        <v>0</v>
      </c>
      <c r="F13" s="16" t="s">
        <v>0</v>
      </c>
      <c r="G13" s="16" t="s">
        <v>0</v>
      </c>
      <c r="H13" s="16" t="s">
        <v>0</v>
      </c>
      <c r="I13" s="16" t="s">
        <v>0</v>
      </c>
    </row>
    <row r="14" spans="1:13" s="7" customFormat="1" ht="48.75" customHeight="1" x14ac:dyDescent="0.25">
      <c r="A14" s="11">
        <v>3</v>
      </c>
      <c r="B14" s="12" t="s">
        <v>13</v>
      </c>
      <c r="C14" s="6" t="s">
        <v>0</v>
      </c>
      <c r="D14" s="16">
        <f>D15+D21+D32</f>
        <v>44604081.378311038</v>
      </c>
      <c r="E14" s="16" t="s">
        <v>0</v>
      </c>
      <c r="F14" s="16" t="s">
        <v>0</v>
      </c>
      <c r="G14" s="16">
        <f>G15+G21</f>
        <v>43438310</v>
      </c>
      <c r="H14" s="16" t="s">
        <v>0</v>
      </c>
      <c r="I14" s="16" t="s">
        <v>0</v>
      </c>
    </row>
    <row r="15" spans="1:13" s="7" customFormat="1" x14ac:dyDescent="0.25">
      <c r="A15" s="11"/>
      <c r="B15" s="12" t="s">
        <v>2</v>
      </c>
      <c r="C15" s="6" t="s">
        <v>0</v>
      </c>
      <c r="D15" s="13">
        <f>E15*F15</f>
        <v>48013.35</v>
      </c>
      <c r="E15" s="16">
        <v>5</v>
      </c>
      <c r="F15" s="14">
        <v>9602.67</v>
      </c>
      <c r="G15" s="13">
        <f>H15*I15</f>
        <v>0</v>
      </c>
      <c r="H15" s="13">
        <v>0</v>
      </c>
      <c r="I15" s="17">
        <v>11559</v>
      </c>
      <c r="L15" s="4"/>
      <c r="M15" s="4"/>
    </row>
    <row r="16" spans="1:13" s="7" customFormat="1" ht="31.5" hidden="1" x14ac:dyDescent="0.25">
      <c r="A16" s="11"/>
      <c r="B16" s="12" t="s">
        <v>7</v>
      </c>
      <c r="C16" s="6"/>
      <c r="D16" s="13"/>
      <c r="E16" s="16"/>
      <c r="F16" s="14" t="e">
        <v>#DIV/0!</v>
      </c>
      <c r="G16" s="13"/>
      <c r="H16" s="13"/>
      <c r="I16" s="17" t="e">
        <v>#DIV/0!</v>
      </c>
      <c r="L16" s="4"/>
      <c r="M16" s="4"/>
    </row>
    <row r="17" spans="1:13" s="7" customFormat="1" x14ac:dyDescent="0.25">
      <c r="A17" s="11"/>
      <c r="B17" s="12"/>
      <c r="C17" s="12" t="s">
        <v>5</v>
      </c>
      <c r="D17" s="16" t="s">
        <v>0</v>
      </c>
      <c r="E17" s="16">
        <v>5</v>
      </c>
      <c r="F17" s="14">
        <v>9602.67</v>
      </c>
      <c r="G17" s="16" t="s">
        <v>0</v>
      </c>
      <c r="H17" s="16" t="s">
        <v>0</v>
      </c>
      <c r="I17" s="16" t="s">
        <v>0</v>
      </c>
      <c r="L17" s="4"/>
      <c r="M17" s="4"/>
    </row>
    <row r="18" spans="1:13" s="7" customFormat="1" ht="31.5" x14ac:dyDescent="0.25">
      <c r="A18" s="11"/>
      <c r="B18" s="12"/>
      <c r="C18" s="12" t="s">
        <v>22</v>
      </c>
      <c r="D18" s="16" t="s">
        <v>0</v>
      </c>
      <c r="E18" s="16" t="s">
        <v>0</v>
      </c>
      <c r="F18" s="16" t="s">
        <v>0</v>
      </c>
      <c r="G18" s="16" t="s">
        <v>0</v>
      </c>
      <c r="H18" s="16" t="s">
        <v>0</v>
      </c>
      <c r="I18" s="16" t="s">
        <v>0</v>
      </c>
      <c r="L18" s="4"/>
      <c r="M18" s="4"/>
    </row>
    <row r="19" spans="1:13" s="7" customFormat="1" ht="31.5" x14ac:dyDescent="0.25">
      <c r="A19" s="11"/>
      <c r="B19" s="12"/>
      <c r="C19" s="12" t="s">
        <v>23</v>
      </c>
      <c r="D19" s="16" t="s">
        <v>0</v>
      </c>
      <c r="E19" s="16" t="s">
        <v>0</v>
      </c>
      <c r="F19" s="14">
        <v>9602.67</v>
      </c>
      <c r="G19" s="16" t="s">
        <v>0</v>
      </c>
      <c r="H19" s="16" t="s">
        <v>0</v>
      </c>
      <c r="I19" s="14">
        <f>I15</f>
        <v>11559</v>
      </c>
      <c r="L19" s="4"/>
      <c r="M19" s="4"/>
    </row>
    <row r="20" spans="1:13" s="7" customFormat="1" x14ac:dyDescent="0.25">
      <c r="A20" s="11"/>
      <c r="B20" s="12"/>
      <c r="C20" s="12" t="s">
        <v>6</v>
      </c>
      <c r="D20" s="16" t="s">
        <v>0</v>
      </c>
      <c r="E20" s="16" t="s">
        <v>0</v>
      </c>
      <c r="F20" s="14">
        <v>9602.67</v>
      </c>
      <c r="G20" s="16" t="s">
        <v>0</v>
      </c>
      <c r="H20" s="16" t="s">
        <v>0</v>
      </c>
      <c r="I20" s="14">
        <f>I15</f>
        <v>11559</v>
      </c>
      <c r="L20" s="4"/>
      <c r="M20" s="4"/>
    </row>
    <row r="21" spans="1:13" s="7" customFormat="1" x14ac:dyDescent="0.25">
      <c r="A21" s="11"/>
      <c r="B21" s="12" t="s">
        <v>3</v>
      </c>
      <c r="C21" s="6" t="s">
        <v>0</v>
      </c>
      <c r="D21" s="13">
        <f>E21*F21</f>
        <v>11826253.819999998</v>
      </c>
      <c r="E21" s="13">
        <v>958.15</v>
      </c>
      <c r="F21" s="14">
        <v>12342.8</v>
      </c>
      <c r="G21" s="13">
        <f>H21*I21</f>
        <v>43438310</v>
      </c>
      <c r="H21" s="13">
        <v>1000</v>
      </c>
      <c r="I21" s="17">
        <v>43438.31</v>
      </c>
      <c r="L21" s="4"/>
      <c r="M21" s="4"/>
    </row>
    <row r="22" spans="1:13" s="7" customFormat="1" ht="31.5" hidden="1" x14ac:dyDescent="0.25">
      <c r="A22" s="11"/>
      <c r="B22" s="12" t="s">
        <v>7</v>
      </c>
      <c r="C22" s="6"/>
      <c r="D22" s="13"/>
      <c r="E22" s="13"/>
      <c r="F22" s="13"/>
      <c r="G22" s="13"/>
      <c r="H22" s="13"/>
      <c r="I22" s="18"/>
      <c r="L22" s="4"/>
      <c r="M22" s="4"/>
    </row>
    <row r="23" spans="1:13" s="7" customFormat="1" x14ac:dyDescent="0.25">
      <c r="A23" s="11"/>
      <c r="B23" s="12"/>
      <c r="C23" s="12" t="s">
        <v>5</v>
      </c>
      <c r="D23" s="16" t="s">
        <v>0</v>
      </c>
      <c r="E23" s="16" t="s">
        <v>0</v>
      </c>
      <c r="F23" s="16" t="s">
        <v>0</v>
      </c>
      <c r="G23" s="16" t="s">
        <v>0</v>
      </c>
      <c r="H23" s="16" t="s">
        <v>0</v>
      </c>
      <c r="I23" s="16" t="s">
        <v>0</v>
      </c>
      <c r="L23" s="4"/>
      <c r="M23" s="4"/>
    </row>
    <row r="24" spans="1:13" s="7" customFormat="1" ht="31.5" x14ac:dyDescent="0.25">
      <c r="A24" s="11"/>
      <c r="B24" s="12"/>
      <c r="C24" s="12" t="s">
        <v>22</v>
      </c>
      <c r="D24" s="16" t="s">
        <v>0</v>
      </c>
      <c r="E24" s="16" t="s">
        <v>0</v>
      </c>
      <c r="F24" s="16" t="s">
        <v>0</v>
      </c>
      <c r="G24" s="16" t="s">
        <v>0</v>
      </c>
      <c r="H24" s="16" t="s">
        <v>0</v>
      </c>
      <c r="I24" s="16" t="s">
        <v>0</v>
      </c>
      <c r="L24" s="4"/>
      <c r="M24" s="4"/>
    </row>
    <row r="25" spans="1:13" s="7" customFormat="1" ht="31.5" x14ac:dyDescent="0.25">
      <c r="A25" s="11"/>
      <c r="B25" s="12"/>
      <c r="C25" s="12" t="s">
        <v>23</v>
      </c>
      <c r="D25" s="16" t="s">
        <v>0</v>
      </c>
      <c r="E25" s="16" t="s">
        <v>0</v>
      </c>
      <c r="F25" s="14">
        <v>12342.8</v>
      </c>
      <c r="G25" s="16" t="s">
        <v>0</v>
      </c>
      <c r="H25" s="16" t="s">
        <v>0</v>
      </c>
      <c r="I25" s="14">
        <f>I21</f>
        <v>43438.31</v>
      </c>
      <c r="L25" s="4"/>
      <c r="M25" s="4"/>
    </row>
    <row r="26" spans="1:13" s="7" customFormat="1" x14ac:dyDescent="0.25">
      <c r="A26" s="11"/>
      <c r="B26" s="12"/>
      <c r="C26" s="12" t="s">
        <v>6</v>
      </c>
      <c r="D26" s="16" t="s">
        <v>0</v>
      </c>
      <c r="E26" s="16" t="s">
        <v>0</v>
      </c>
      <c r="F26" s="14">
        <v>12342.8</v>
      </c>
      <c r="G26" s="16" t="s">
        <v>0</v>
      </c>
      <c r="H26" s="16" t="s">
        <v>0</v>
      </c>
      <c r="I26" s="14">
        <f>I21</f>
        <v>43438.31</v>
      </c>
      <c r="L26" s="4"/>
      <c r="M26" s="4"/>
    </row>
    <row r="27" spans="1:13" s="7" customFormat="1" x14ac:dyDescent="0.25">
      <c r="A27" s="11"/>
      <c r="B27" s="12" t="s">
        <v>14</v>
      </c>
      <c r="C27" s="6" t="s">
        <v>0</v>
      </c>
      <c r="D27" s="16" t="s">
        <v>0</v>
      </c>
      <c r="E27" s="16" t="s">
        <v>0</v>
      </c>
      <c r="F27" s="16" t="s">
        <v>0</v>
      </c>
      <c r="G27" s="16" t="s">
        <v>0</v>
      </c>
      <c r="H27" s="16" t="s">
        <v>0</v>
      </c>
      <c r="I27" s="16" t="s">
        <v>0</v>
      </c>
    </row>
    <row r="28" spans="1:13" s="7" customFormat="1" x14ac:dyDescent="0.25">
      <c r="A28" s="11"/>
      <c r="B28" s="12"/>
      <c r="C28" s="12" t="s">
        <v>5</v>
      </c>
      <c r="D28" s="16" t="s">
        <v>0</v>
      </c>
      <c r="E28" s="16" t="s">
        <v>0</v>
      </c>
      <c r="F28" s="16" t="s">
        <v>0</v>
      </c>
      <c r="G28" s="16" t="s">
        <v>0</v>
      </c>
      <c r="H28" s="16" t="s">
        <v>0</v>
      </c>
      <c r="I28" s="16" t="s">
        <v>0</v>
      </c>
    </row>
    <row r="29" spans="1:13" s="7" customFormat="1" ht="31.5" x14ac:dyDescent="0.25">
      <c r="A29" s="11"/>
      <c r="B29" s="12"/>
      <c r="C29" s="12" t="s">
        <v>22</v>
      </c>
      <c r="D29" s="16" t="s">
        <v>0</v>
      </c>
      <c r="E29" s="16" t="s">
        <v>0</v>
      </c>
      <c r="F29" s="16" t="s">
        <v>0</v>
      </c>
      <c r="G29" s="16" t="s">
        <v>0</v>
      </c>
      <c r="H29" s="16" t="s">
        <v>0</v>
      </c>
      <c r="I29" s="16" t="s">
        <v>0</v>
      </c>
    </row>
    <row r="30" spans="1:13" s="7" customFormat="1" ht="31.5" x14ac:dyDescent="0.25">
      <c r="A30" s="11"/>
      <c r="B30" s="12"/>
      <c r="C30" s="12" t="s">
        <v>23</v>
      </c>
      <c r="D30" s="16" t="s">
        <v>0</v>
      </c>
      <c r="E30" s="16" t="s">
        <v>0</v>
      </c>
      <c r="F30" s="16" t="s">
        <v>0</v>
      </c>
      <c r="G30" s="16" t="s">
        <v>0</v>
      </c>
      <c r="H30" s="16" t="s">
        <v>0</v>
      </c>
      <c r="I30" s="16" t="s">
        <v>0</v>
      </c>
    </row>
    <row r="31" spans="1:13" s="7" customFormat="1" x14ac:dyDescent="0.25">
      <c r="A31" s="11"/>
      <c r="B31" s="12"/>
      <c r="C31" s="12" t="s">
        <v>6</v>
      </c>
      <c r="D31" s="16" t="s">
        <v>0</v>
      </c>
      <c r="E31" s="16" t="s">
        <v>0</v>
      </c>
      <c r="F31" s="16" t="s">
        <v>0</v>
      </c>
      <c r="G31" s="16" t="s">
        <v>0</v>
      </c>
      <c r="H31" s="16" t="s">
        <v>0</v>
      </c>
      <c r="I31" s="16" t="s">
        <v>0</v>
      </c>
    </row>
    <row r="32" spans="1:13" s="7" customFormat="1" ht="63" x14ac:dyDescent="0.25">
      <c r="A32" s="11"/>
      <c r="B32" s="12" t="s">
        <v>15</v>
      </c>
      <c r="C32" s="6" t="s">
        <v>0</v>
      </c>
      <c r="D32" s="13">
        <f>E32*F32</f>
        <v>32729814.208311036</v>
      </c>
      <c r="E32" s="13">
        <v>1000</v>
      </c>
      <c r="F32" s="14">
        <v>32729.814208311036</v>
      </c>
      <c r="G32" s="16" t="s">
        <v>4</v>
      </c>
      <c r="H32" s="16" t="s">
        <v>0</v>
      </c>
      <c r="I32" s="16" t="s">
        <v>0</v>
      </c>
    </row>
    <row r="33" spans="1:9" s="7" customFormat="1" x14ac:dyDescent="0.25">
      <c r="A33" s="11"/>
      <c r="B33" s="12"/>
      <c r="C33" s="12" t="s">
        <v>5</v>
      </c>
      <c r="D33" s="16" t="s">
        <v>0</v>
      </c>
      <c r="E33" s="16" t="s">
        <v>0</v>
      </c>
      <c r="F33" s="16" t="s">
        <v>0</v>
      </c>
      <c r="G33" s="16" t="s">
        <v>0</v>
      </c>
      <c r="H33" s="16" t="s">
        <v>0</v>
      </c>
      <c r="I33" s="16" t="s">
        <v>0</v>
      </c>
    </row>
    <row r="34" spans="1:9" s="7" customFormat="1" ht="31.5" x14ac:dyDescent="0.25">
      <c r="A34" s="11"/>
      <c r="B34" s="12"/>
      <c r="C34" s="12" t="s">
        <v>22</v>
      </c>
      <c r="D34" s="16" t="s">
        <v>0</v>
      </c>
      <c r="E34" s="16" t="s">
        <v>0</v>
      </c>
      <c r="F34" s="16" t="s">
        <v>0</v>
      </c>
      <c r="G34" s="16" t="s">
        <v>0</v>
      </c>
      <c r="H34" s="16" t="s">
        <v>0</v>
      </c>
      <c r="I34" s="16" t="s">
        <v>0</v>
      </c>
    </row>
    <row r="35" spans="1:9" s="7" customFormat="1" ht="31.5" x14ac:dyDescent="0.25">
      <c r="A35" s="11"/>
      <c r="B35" s="12"/>
      <c r="C35" s="12" t="s">
        <v>23</v>
      </c>
      <c r="D35" s="16" t="s">
        <v>0</v>
      </c>
      <c r="E35" s="16" t="s">
        <v>0</v>
      </c>
      <c r="F35" s="14">
        <v>32729.814208311036</v>
      </c>
      <c r="G35" s="16" t="s">
        <v>0</v>
      </c>
      <c r="H35" s="16" t="s">
        <v>0</v>
      </c>
      <c r="I35" s="16" t="s">
        <v>0</v>
      </c>
    </row>
    <row r="36" spans="1:9" s="7" customFormat="1" x14ac:dyDescent="0.25">
      <c r="A36" s="11"/>
      <c r="B36" s="12"/>
      <c r="C36" s="12" t="s">
        <v>6</v>
      </c>
      <c r="D36" s="16" t="s">
        <v>0</v>
      </c>
      <c r="E36" s="16" t="s">
        <v>0</v>
      </c>
      <c r="F36" s="14">
        <v>32729.814208311036</v>
      </c>
      <c r="G36" s="16" t="s">
        <v>0</v>
      </c>
      <c r="H36" s="16" t="s">
        <v>0</v>
      </c>
      <c r="I36" s="16" t="s">
        <v>0</v>
      </c>
    </row>
    <row r="37" spans="1:9" s="7" customFormat="1" ht="47.25" x14ac:dyDescent="0.25">
      <c r="A37" s="11"/>
      <c r="B37" s="12" t="s">
        <v>16</v>
      </c>
      <c r="C37" s="6" t="s">
        <v>0</v>
      </c>
      <c r="D37" s="16" t="s">
        <v>0</v>
      </c>
      <c r="E37" s="16" t="s">
        <v>0</v>
      </c>
      <c r="F37" s="16" t="s">
        <v>0</v>
      </c>
      <c r="G37" s="16" t="s">
        <v>0</v>
      </c>
      <c r="H37" s="16" t="s">
        <v>0</v>
      </c>
      <c r="I37" s="16" t="s">
        <v>0</v>
      </c>
    </row>
    <row r="38" spans="1:9" s="7" customFormat="1" ht="47.25" x14ac:dyDescent="0.25">
      <c r="A38" s="11">
        <v>4</v>
      </c>
      <c r="B38" s="12" t="s">
        <v>17</v>
      </c>
      <c r="C38" s="6" t="s">
        <v>0</v>
      </c>
      <c r="D38" s="16" t="s">
        <v>0</v>
      </c>
      <c r="E38" s="16" t="s">
        <v>0</v>
      </c>
      <c r="F38" s="16" t="s">
        <v>0</v>
      </c>
      <c r="G38" s="16" t="s">
        <v>0</v>
      </c>
      <c r="H38" s="16" t="s">
        <v>0</v>
      </c>
      <c r="I38" s="16" t="s">
        <v>0</v>
      </c>
    </row>
    <row r="39" spans="1:9" s="7" customFormat="1" x14ac:dyDescent="0.25">
      <c r="A39" s="49"/>
      <c r="B39" s="50" t="s">
        <v>8</v>
      </c>
      <c r="C39" s="12" t="s">
        <v>5</v>
      </c>
      <c r="D39" s="13">
        <f>E39*F39</f>
        <v>63466.079652922679</v>
      </c>
      <c r="E39" s="13">
        <f>E9</f>
        <v>36.99</v>
      </c>
      <c r="F39" s="15">
        <f>'[1]приложение 3 '!$E$13</f>
        <v>1715.7631698546277</v>
      </c>
      <c r="G39" s="13">
        <f>H39*I39</f>
        <v>44073.155428001424</v>
      </c>
      <c r="H39" s="13">
        <v>15</v>
      </c>
      <c r="I39" s="15">
        <v>2938.2103618667616</v>
      </c>
    </row>
    <row r="40" spans="1:9" s="7" customFormat="1" ht="31.5" x14ac:dyDescent="0.25">
      <c r="A40" s="49"/>
      <c r="B40" s="50"/>
      <c r="C40" s="12" t="s">
        <v>31</v>
      </c>
      <c r="D40" s="13">
        <f>E40*F40</f>
        <v>189925.93037062002</v>
      </c>
      <c r="E40" s="13">
        <f>E10</f>
        <v>4378.2</v>
      </c>
      <c r="F40" s="15">
        <f>'[2]Расчет затрат на 1 ТП-прил. 1'!$Q$42</f>
        <v>43.379911920565533</v>
      </c>
      <c r="G40" s="13">
        <f>H40*I40</f>
        <v>1769934.9771058878</v>
      </c>
      <c r="H40" s="13">
        <f>H10</f>
        <v>5859.78</v>
      </c>
      <c r="I40" s="13">
        <v>302.04802519990307</v>
      </c>
    </row>
    <row r="41" spans="1:9" s="7" customFormat="1" x14ac:dyDescent="0.25">
      <c r="A41" s="72"/>
      <c r="B41" s="76" t="s">
        <v>9</v>
      </c>
      <c r="C41" s="12" t="s">
        <v>5</v>
      </c>
      <c r="D41" s="16" t="s">
        <v>4</v>
      </c>
      <c r="E41" s="16" t="s">
        <v>4</v>
      </c>
      <c r="F41" s="15">
        <v>570.68633389871559</v>
      </c>
      <c r="G41" s="16" t="s">
        <v>0</v>
      </c>
      <c r="H41" s="16" t="s">
        <v>0</v>
      </c>
      <c r="I41" s="13">
        <f>F41</f>
        <v>570.68633389871559</v>
      </c>
    </row>
    <row r="42" spans="1:9" s="7" customFormat="1" ht="31.5" x14ac:dyDescent="0.25">
      <c r="A42" s="73"/>
      <c r="B42" s="77"/>
      <c r="C42" s="12" t="s">
        <v>31</v>
      </c>
      <c r="D42" s="16" t="s">
        <v>0</v>
      </c>
      <c r="E42" s="16" t="s">
        <v>0</v>
      </c>
      <c r="F42" s="15">
        <v>20.56</v>
      </c>
      <c r="G42" s="16" t="s">
        <v>0</v>
      </c>
      <c r="H42" s="16" t="s">
        <v>0</v>
      </c>
      <c r="I42" s="13">
        <f>F42</f>
        <v>20.56</v>
      </c>
    </row>
    <row r="43" spans="1:9" s="7" customFormat="1" ht="63" x14ac:dyDescent="0.25">
      <c r="A43" s="11">
        <v>5</v>
      </c>
      <c r="B43" s="12" t="s">
        <v>18</v>
      </c>
      <c r="C43" s="6" t="s">
        <v>0</v>
      </c>
      <c r="D43" s="16" t="s">
        <v>0</v>
      </c>
      <c r="E43" s="16" t="s">
        <v>0</v>
      </c>
      <c r="F43" s="16" t="s">
        <v>0</v>
      </c>
      <c r="G43" s="16" t="s">
        <v>0</v>
      </c>
      <c r="H43" s="16" t="s">
        <v>0</v>
      </c>
      <c r="I43" s="16" t="s">
        <v>0</v>
      </c>
    </row>
    <row r="44" spans="1:9" s="7" customFormat="1" x14ac:dyDescent="0.25">
      <c r="A44" s="49"/>
      <c r="B44" s="50" t="s">
        <v>8</v>
      </c>
      <c r="C44" s="12" t="s">
        <v>5</v>
      </c>
      <c r="D44" s="16" t="s">
        <v>0</v>
      </c>
      <c r="E44" s="16" t="s">
        <v>0</v>
      </c>
      <c r="F44" s="16" t="s">
        <v>0</v>
      </c>
      <c r="G44" s="16" t="s">
        <v>0</v>
      </c>
      <c r="H44" s="16" t="s">
        <v>0</v>
      </c>
      <c r="I44" s="16" t="s">
        <v>0</v>
      </c>
    </row>
    <row r="45" spans="1:9" s="7" customFormat="1" ht="31.5" x14ac:dyDescent="0.25">
      <c r="A45" s="49"/>
      <c r="B45" s="50"/>
      <c r="C45" s="12" t="s">
        <v>22</v>
      </c>
      <c r="D45" s="16" t="s">
        <v>0</v>
      </c>
      <c r="E45" s="16" t="s">
        <v>0</v>
      </c>
      <c r="F45" s="16" t="s">
        <v>0</v>
      </c>
      <c r="G45" s="16" t="s">
        <v>0</v>
      </c>
      <c r="H45" s="16" t="s">
        <v>0</v>
      </c>
      <c r="I45" s="16" t="s">
        <v>0</v>
      </c>
    </row>
    <row r="46" spans="1:9" s="7" customFormat="1" ht="31.5" x14ac:dyDescent="0.25">
      <c r="A46" s="49"/>
      <c r="B46" s="50"/>
      <c r="C46" s="12" t="s">
        <v>32</v>
      </c>
      <c r="D46" s="16" t="s">
        <v>0</v>
      </c>
      <c r="E46" s="16" t="s">
        <v>0</v>
      </c>
      <c r="F46" s="16">
        <v>1.97</v>
      </c>
      <c r="G46" s="16" t="s">
        <v>0</v>
      </c>
      <c r="H46" s="16" t="s">
        <v>0</v>
      </c>
      <c r="I46" s="16" t="s">
        <v>0</v>
      </c>
    </row>
    <row r="47" spans="1:9" s="7" customFormat="1" x14ac:dyDescent="0.25">
      <c r="A47" s="49"/>
      <c r="B47" s="50" t="s">
        <v>9</v>
      </c>
      <c r="C47" s="12" t="s">
        <v>5</v>
      </c>
      <c r="D47" s="16" t="s">
        <v>0</v>
      </c>
      <c r="E47" s="16" t="s">
        <v>0</v>
      </c>
      <c r="F47" s="16" t="s">
        <v>0</v>
      </c>
      <c r="G47" s="16" t="s">
        <v>0</v>
      </c>
      <c r="H47" s="16" t="s">
        <v>0</v>
      </c>
      <c r="I47" s="16" t="s">
        <v>0</v>
      </c>
    </row>
    <row r="48" spans="1:9" s="7" customFormat="1" ht="31.5" x14ac:dyDescent="0.25">
      <c r="A48" s="49"/>
      <c r="B48" s="50"/>
      <c r="C48" s="12" t="s">
        <v>31</v>
      </c>
      <c r="D48" s="16" t="s">
        <v>0</v>
      </c>
      <c r="E48" s="16" t="s">
        <v>0</v>
      </c>
      <c r="F48" s="16" t="s">
        <v>0</v>
      </c>
      <c r="G48" s="16" t="s">
        <v>0</v>
      </c>
      <c r="H48" s="16" t="s">
        <v>0</v>
      </c>
      <c r="I48" s="16" t="s">
        <v>0</v>
      </c>
    </row>
    <row r="49" spans="1:9" s="7" customFormat="1" ht="126" x14ac:dyDescent="0.25">
      <c r="A49" s="11">
        <v>6</v>
      </c>
      <c r="B49" s="12" t="s">
        <v>19</v>
      </c>
      <c r="C49" s="6" t="s">
        <v>0</v>
      </c>
      <c r="D49" s="16" t="s">
        <v>0</v>
      </c>
      <c r="E49" s="16" t="s">
        <v>0</v>
      </c>
      <c r="F49" s="16" t="s">
        <v>0</v>
      </c>
      <c r="G49" s="16" t="s">
        <v>0</v>
      </c>
      <c r="H49" s="16" t="s">
        <v>0</v>
      </c>
      <c r="I49" s="16" t="s">
        <v>0</v>
      </c>
    </row>
    <row r="50" spans="1:9" s="7" customFormat="1" x14ac:dyDescent="0.25">
      <c r="A50" s="49"/>
      <c r="B50" s="50" t="s">
        <v>8</v>
      </c>
      <c r="C50" s="12" t="s">
        <v>5</v>
      </c>
      <c r="D50" s="13">
        <f>E50*F50</f>
        <v>109599.65658736258</v>
      </c>
      <c r="E50" s="13">
        <f>E9</f>
        <v>36.99</v>
      </c>
      <c r="F50" s="15">
        <f>'[1]приложение 3 '!$E$15</f>
        <v>2962.953679031159</v>
      </c>
      <c r="G50" s="13">
        <f>H50*I50</f>
        <v>110118.36705867878</v>
      </c>
      <c r="H50" s="13">
        <f>H9</f>
        <v>15</v>
      </c>
      <c r="I50" s="15">
        <v>7341.2244705785852</v>
      </c>
    </row>
    <row r="51" spans="1:9" s="7" customFormat="1" ht="31.5" x14ac:dyDescent="0.25">
      <c r="A51" s="49"/>
      <c r="B51" s="50"/>
      <c r="C51" s="12" t="s">
        <v>31</v>
      </c>
      <c r="D51" s="13">
        <f>E51*F51</f>
        <v>244029.36565344833</v>
      </c>
      <c r="E51" s="13">
        <f>E10</f>
        <v>4378.2</v>
      </c>
      <c r="F51" s="15">
        <f>'[2]Расчет затрат на 1 ТП-прил. 1'!$Q$74</f>
        <v>55.737372813815803</v>
      </c>
      <c r="G51" s="13">
        <f>H51*I51</f>
        <v>4422246.3217396773</v>
      </c>
      <c r="H51" s="13">
        <f>H10</f>
        <v>5859.78</v>
      </c>
      <c r="I51" s="15">
        <v>754.67787557547854</v>
      </c>
    </row>
    <row r="52" spans="1:9" s="7" customFormat="1" x14ac:dyDescent="0.25">
      <c r="A52" s="49"/>
      <c r="B52" s="50" t="s">
        <v>9</v>
      </c>
      <c r="C52" s="12" t="s">
        <v>5</v>
      </c>
      <c r="D52" s="16" t="s">
        <v>4</v>
      </c>
      <c r="E52" s="16" t="s">
        <v>4</v>
      </c>
      <c r="F52" s="15">
        <v>1559.3692489626362</v>
      </c>
      <c r="G52" s="16" t="s">
        <v>0</v>
      </c>
      <c r="H52" s="16" t="s">
        <v>0</v>
      </c>
      <c r="I52" s="13">
        <f>F52</f>
        <v>1559.3692489626362</v>
      </c>
    </row>
    <row r="53" spans="1:9" s="7" customFormat="1" ht="31.5" x14ac:dyDescent="0.25">
      <c r="A53" s="49"/>
      <c r="B53" s="50"/>
      <c r="C53" s="12" t="s">
        <v>31</v>
      </c>
      <c r="D53" s="16" t="s">
        <v>0</v>
      </c>
      <c r="E53" s="16" t="s">
        <v>0</v>
      </c>
      <c r="F53" s="15">
        <v>81.785687747354828</v>
      </c>
      <c r="G53" s="16" t="s">
        <v>0</v>
      </c>
      <c r="H53" s="16" t="s">
        <v>0</v>
      </c>
      <c r="I53" s="13">
        <f>F53</f>
        <v>81.785687747354828</v>
      </c>
    </row>
    <row r="54" spans="1:9" x14ac:dyDescent="0.25">
      <c r="D54" s="3"/>
      <c r="E54" s="3"/>
      <c r="F54" s="19"/>
      <c r="G54" s="19"/>
      <c r="H54" s="19"/>
      <c r="I54" s="19"/>
    </row>
    <row r="55" spans="1:9" ht="30.75" customHeight="1" x14ac:dyDescent="0.25">
      <c r="A55" s="47" t="s">
        <v>28</v>
      </c>
      <c r="B55" s="48"/>
      <c r="C55" s="48"/>
      <c r="D55" s="48"/>
      <c r="E55" s="48"/>
      <c r="F55" s="48"/>
      <c r="G55" s="48"/>
      <c r="H55" s="48"/>
      <c r="I55" s="48"/>
    </row>
    <row r="56" spans="1:9" x14ac:dyDescent="0.25">
      <c r="D56" s="3"/>
      <c r="E56" s="3"/>
      <c r="F56" s="19"/>
      <c r="G56" s="3"/>
      <c r="H56" s="3"/>
      <c r="I56" s="3"/>
    </row>
    <row r="57" spans="1:9" x14ac:dyDescent="0.25">
      <c r="D57" s="3"/>
      <c r="E57" s="3"/>
      <c r="F57" s="19"/>
    </row>
  </sheetData>
  <mergeCells count="31">
    <mergeCell ref="I6:I7"/>
    <mergeCell ref="B41:B42"/>
    <mergeCell ref="A41:A42"/>
    <mergeCell ref="A2:I2"/>
    <mergeCell ref="A4:B7"/>
    <mergeCell ref="D1:F1"/>
    <mergeCell ref="D5:F5"/>
    <mergeCell ref="G1:I1"/>
    <mergeCell ref="D4:I4"/>
    <mergeCell ref="E6:E7"/>
    <mergeCell ref="D6:D7"/>
    <mergeCell ref="G6:G7"/>
    <mergeCell ref="H6:H7"/>
    <mergeCell ref="G5:I5"/>
    <mergeCell ref="F6:F7"/>
    <mergeCell ref="A55:I55"/>
    <mergeCell ref="A52:A53"/>
    <mergeCell ref="B52:B53"/>
    <mergeCell ref="C4:C7"/>
    <mergeCell ref="A44:A46"/>
    <mergeCell ref="B44:B46"/>
    <mergeCell ref="A47:A48"/>
    <mergeCell ref="B47:B48"/>
    <mergeCell ref="A50:A51"/>
    <mergeCell ref="B50:B51"/>
    <mergeCell ref="B9:B10"/>
    <mergeCell ref="A9:A10"/>
    <mergeCell ref="A11:A12"/>
    <mergeCell ref="B11:B12"/>
    <mergeCell ref="A39:A40"/>
    <mergeCell ref="B39:B40"/>
  </mergeCells>
  <pageMargins left="0.51181102362204722" right="0.11811023622047245" top="0.15748031496062992" bottom="0.15748031496062992" header="0.31496062992125984" footer="0.31496062992125984"/>
  <pageSetup paperSize="9" scale="4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69655D-15AB-491E-9551-9A6476A6AA74}">
  <dimension ref="A1:M57"/>
  <sheetViews>
    <sheetView view="pageBreakPreview" topLeftCell="A2" zoomScale="70" zoomScaleNormal="80" zoomScaleSheetLayoutView="70" workbookViewId="0">
      <selection activeCell="C25" sqref="C25"/>
    </sheetView>
  </sheetViews>
  <sheetFormatPr defaultRowHeight="15.75" x14ac:dyDescent="0.25"/>
  <cols>
    <col min="1" max="1" width="7.5703125" style="1" customWidth="1"/>
    <col min="2" max="2" width="45.85546875" style="1" customWidth="1"/>
    <col min="3" max="3" width="28.5703125" style="1" customWidth="1"/>
    <col min="4" max="4" width="19.7109375" style="1" customWidth="1"/>
    <col min="5" max="5" width="16.42578125" style="23" customWidth="1"/>
    <col min="6" max="6" width="20.7109375" style="80" customWidth="1"/>
    <col min="7" max="7" width="20.28515625" style="1" customWidth="1"/>
    <col min="8" max="8" width="16.7109375" style="23" customWidth="1"/>
    <col min="9" max="9" width="20.7109375" style="23" customWidth="1"/>
    <col min="10" max="12" width="14.7109375" style="1" customWidth="1"/>
    <col min="13" max="16384" width="9.140625" style="1"/>
  </cols>
  <sheetData>
    <row r="1" spans="1:13" ht="85.5" customHeight="1" x14ac:dyDescent="0.25">
      <c r="D1" s="30"/>
      <c r="E1" s="31"/>
      <c r="F1" s="31"/>
      <c r="G1" s="30" t="s">
        <v>29</v>
      </c>
      <c r="H1" s="31"/>
      <c r="I1" s="31"/>
      <c r="J1" s="8"/>
    </row>
    <row r="2" spans="1:13" x14ac:dyDescent="0.25">
      <c r="A2" s="22" t="s">
        <v>26</v>
      </c>
      <c r="B2" s="23"/>
      <c r="C2" s="23"/>
      <c r="D2" s="23"/>
      <c r="F2" s="23"/>
      <c r="G2" s="23"/>
    </row>
    <row r="3" spans="1:13" ht="16.5" thickBot="1" x14ac:dyDescent="0.3"/>
    <row r="4" spans="1:13" x14ac:dyDescent="0.25">
      <c r="A4" s="24" t="s">
        <v>10</v>
      </c>
      <c r="B4" s="25"/>
      <c r="C4" s="42" t="s">
        <v>24</v>
      </c>
      <c r="D4" s="34" t="s">
        <v>20</v>
      </c>
      <c r="E4" s="35"/>
      <c r="F4" s="35"/>
      <c r="G4" s="35"/>
      <c r="H4" s="35"/>
      <c r="I4" s="36"/>
    </row>
    <row r="5" spans="1:13" x14ac:dyDescent="0.25">
      <c r="A5" s="26"/>
      <c r="B5" s="27"/>
      <c r="C5" s="43"/>
      <c r="D5" s="32" t="s">
        <v>21</v>
      </c>
      <c r="E5" s="33"/>
      <c r="F5" s="33"/>
      <c r="G5" s="32" t="s">
        <v>25</v>
      </c>
      <c r="H5" s="33"/>
      <c r="I5" s="39"/>
    </row>
    <row r="6" spans="1:13" ht="33.75" customHeight="1" x14ac:dyDescent="0.25">
      <c r="A6" s="26"/>
      <c r="B6" s="27"/>
      <c r="C6" s="43"/>
      <c r="D6" s="37" t="s">
        <v>27</v>
      </c>
      <c r="E6" s="37" t="s">
        <v>11</v>
      </c>
      <c r="F6" s="83" t="s">
        <v>30</v>
      </c>
      <c r="G6" s="37" t="s">
        <v>27</v>
      </c>
      <c r="H6" s="37" t="s">
        <v>11</v>
      </c>
      <c r="I6" s="84" t="s">
        <v>30</v>
      </c>
    </row>
    <row r="7" spans="1:13" s="9" customFormat="1" ht="69" customHeight="1" thickBot="1" x14ac:dyDescent="0.3">
      <c r="A7" s="28"/>
      <c r="B7" s="29"/>
      <c r="C7" s="44"/>
      <c r="D7" s="38"/>
      <c r="E7" s="38"/>
      <c r="F7" s="85"/>
      <c r="G7" s="38"/>
      <c r="H7" s="38"/>
      <c r="I7" s="86"/>
    </row>
    <row r="8" spans="1:13" s="7" customFormat="1" ht="31.5" x14ac:dyDescent="0.25">
      <c r="A8" s="10">
        <v>1</v>
      </c>
      <c r="B8" s="5" t="s">
        <v>12</v>
      </c>
      <c r="C8" s="5"/>
      <c r="D8" s="78"/>
      <c r="E8" s="78"/>
      <c r="F8" s="78"/>
      <c r="G8" s="78"/>
      <c r="H8" s="78"/>
      <c r="I8" s="79"/>
    </row>
    <row r="9" spans="1:13" s="7" customFormat="1" x14ac:dyDescent="0.25">
      <c r="A9" s="20"/>
      <c r="B9" s="21" t="s">
        <v>8</v>
      </c>
      <c r="C9" s="21" t="s">
        <v>5</v>
      </c>
      <c r="D9" s="13">
        <v>78800.033028114864</v>
      </c>
      <c r="E9" s="13">
        <v>36.99</v>
      </c>
      <c r="F9" s="13">
        <v>2130.3063808627971</v>
      </c>
      <c r="G9" s="13">
        <v>16977.3</v>
      </c>
      <c r="H9" s="13">
        <v>15</v>
      </c>
      <c r="I9" s="13">
        <v>1131.82</v>
      </c>
    </row>
    <row r="10" spans="1:13" s="7" customFormat="1" ht="31.5" x14ac:dyDescent="0.25">
      <c r="A10" s="20"/>
      <c r="B10" s="21"/>
      <c r="C10" s="21" t="s">
        <v>31</v>
      </c>
      <c r="D10" s="13">
        <v>119919.81277442517</v>
      </c>
      <c r="E10" s="13">
        <v>4378.2</v>
      </c>
      <c r="F10" s="13">
        <v>27.390208938473613</v>
      </c>
      <c r="G10" s="13">
        <v>74184.814799999993</v>
      </c>
      <c r="H10" s="13">
        <v>5859.78</v>
      </c>
      <c r="I10" s="13">
        <v>12.66</v>
      </c>
    </row>
    <row r="11" spans="1:13" s="7" customFormat="1" x14ac:dyDescent="0.25">
      <c r="A11" s="20"/>
      <c r="B11" s="21" t="s">
        <v>9</v>
      </c>
      <c r="C11" s="21" t="s">
        <v>5</v>
      </c>
      <c r="D11" s="16" t="s">
        <v>4</v>
      </c>
      <c r="E11" s="16" t="s">
        <v>4</v>
      </c>
      <c r="F11" s="13">
        <v>1323.5386794650101</v>
      </c>
      <c r="G11" s="16" t="s">
        <v>0</v>
      </c>
      <c r="H11" s="16" t="s">
        <v>0</v>
      </c>
      <c r="I11" s="13">
        <v>1116.43</v>
      </c>
    </row>
    <row r="12" spans="1:13" s="7" customFormat="1" ht="31.5" x14ac:dyDescent="0.25">
      <c r="A12" s="20"/>
      <c r="B12" s="21"/>
      <c r="C12" s="21" t="s">
        <v>31</v>
      </c>
      <c r="D12" s="16" t="s">
        <v>0</v>
      </c>
      <c r="E12" s="16" t="s">
        <v>0</v>
      </c>
      <c r="F12" s="15">
        <v>14.7</v>
      </c>
      <c r="G12" s="16" t="s">
        <v>0</v>
      </c>
      <c r="H12" s="16" t="s">
        <v>0</v>
      </c>
      <c r="I12" s="15">
        <v>14.7</v>
      </c>
    </row>
    <row r="13" spans="1:13" s="7" customFormat="1" ht="46.5" customHeight="1" x14ac:dyDescent="0.25">
      <c r="A13" s="20">
        <v>2</v>
      </c>
      <c r="B13" s="21" t="s">
        <v>1</v>
      </c>
      <c r="C13" s="6" t="s">
        <v>0</v>
      </c>
      <c r="D13" s="16" t="s">
        <v>0</v>
      </c>
      <c r="E13" s="16" t="s">
        <v>0</v>
      </c>
      <c r="F13" s="16" t="s">
        <v>0</v>
      </c>
      <c r="G13" s="16" t="s">
        <v>0</v>
      </c>
      <c r="H13" s="16" t="s">
        <v>0</v>
      </c>
      <c r="I13" s="16" t="s">
        <v>0</v>
      </c>
    </row>
    <row r="14" spans="1:13" s="7" customFormat="1" ht="48.75" customHeight="1" x14ac:dyDescent="0.25">
      <c r="A14" s="20">
        <v>3</v>
      </c>
      <c r="B14" s="21" t="s">
        <v>13</v>
      </c>
      <c r="C14" s="6" t="s">
        <v>0</v>
      </c>
      <c r="D14" s="16">
        <v>38949227.558311038</v>
      </c>
      <c r="E14" s="16" t="s">
        <v>0</v>
      </c>
      <c r="F14" s="16" t="s">
        <v>0</v>
      </c>
      <c r="G14" s="16" t="s">
        <v>0</v>
      </c>
      <c r="H14" s="16" t="s">
        <v>0</v>
      </c>
      <c r="I14" s="16" t="s">
        <v>0</v>
      </c>
    </row>
    <row r="15" spans="1:13" s="7" customFormat="1" x14ac:dyDescent="0.25">
      <c r="A15" s="20"/>
      <c r="B15" s="21" t="s">
        <v>2</v>
      </c>
      <c r="C15" s="6" t="s">
        <v>0</v>
      </c>
      <c r="D15" s="13">
        <v>48013.35</v>
      </c>
      <c r="E15" s="16">
        <v>5</v>
      </c>
      <c r="F15" s="14">
        <v>9602.67</v>
      </c>
      <c r="G15" s="13">
        <v>0</v>
      </c>
      <c r="H15" s="13">
        <v>0</v>
      </c>
      <c r="I15" s="17">
        <v>11559</v>
      </c>
      <c r="L15" s="4"/>
      <c r="M15" s="4"/>
    </row>
    <row r="16" spans="1:13" s="7" customFormat="1" ht="31.5" hidden="1" customHeight="1" x14ac:dyDescent="0.25">
      <c r="A16" s="20"/>
      <c r="B16" s="21" t="s">
        <v>7</v>
      </c>
      <c r="C16" s="6"/>
      <c r="D16" s="13"/>
      <c r="E16" s="16"/>
      <c r="F16" s="14" t="e">
        <v>#DIV/0!</v>
      </c>
      <c r="G16" s="13"/>
      <c r="H16" s="13"/>
      <c r="I16" s="17" t="e">
        <v>#DIV/0!</v>
      </c>
      <c r="L16" s="4"/>
      <c r="M16" s="4"/>
    </row>
    <row r="17" spans="1:13" s="7" customFormat="1" x14ac:dyDescent="0.25">
      <c r="A17" s="20"/>
      <c r="B17" s="21"/>
      <c r="C17" s="21" t="s">
        <v>5</v>
      </c>
      <c r="D17" s="16" t="s">
        <v>0</v>
      </c>
      <c r="E17" s="16">
        <v>5</v>
      </c>
      <c r="F17" s="14">
        <v>9602.67</v>
      </c>
      <c r="G17" s="16" t="s">
        <v>0</v>
      </c>
      <c r="H17" s="16" t="s">
        <v>0</v>
      </c>
      <c r="I17" s="16" t="s">
        <v>0</v>
      </c>
      <c r="L17" s="4"/>
      <c r="M17" s="4"/>
    </row>
    <row r="18" spans="1:13" s="7" customFormat="1" ht="31.5" x14ac:dyDescent="0.25">
      <c r="A18" s="20"/>
      <c r="B18" s="21"/>
      <c r="C18" s="21" t="s">
        <v>22</v>
      </c>
      <c r="D18" s="16" t="s">
        <v>0</v>
      </c>
      <c r="E18" s="16" t="s">
        <v>0</v>
      </c>
      <c r="F18" s="16" t="s">
        <v>0</v>
      </c>
      <c r="G18" s="16" t="s">
        <v>0</v>
      </c>
      <c r="H18" s="16" t="s">
        <v>0</v>
      </c>
      <c r="I18" s="16" t="s">
        <v>0</v>
      </c>
      <c r="L18" s="4"/>
      <c r="M18" s="4"/>
    </row>
    <row r="19" spans="1:13" s="7" customFormat="1" ht="31.5" x14ac:dyDescent="0.25">
      <c r="A19" s="20"/>
      <c r="B19" s="21"/>
      <c r="C19" s="21" t="s">
        <v>23</v>
      </c>
      <c r="D19" s="16" t="s">
        <v>0</v>
      </c>
      <c r="E19" s="16" t="s">
        <v>0</v>
      </c>
      <c r="F19" s="14">
        <v>9602.67</v>
      </c>
      <c r="G19" s="16" t="s">
        <v>0</v>
      </c>
      <c r="H19" s="16" t="s">
        <v>0</v>
      </c>
      <c r="I19" s="14">
        <v>11559</v>
      </c>
      <c r="L19" s="4"/>
      <c r="M19" s="4"/>
    </row>
    <row r="20" spans="1:13" s="7" customFormat="1" x14ac:dyDescent="0.25">
      <c r="A20" s="20"/>
      <c r="B20" s="21"/>
      <c r="C20" s="21" t="s">
        <v>6</v>
      </c>
      <c r="D20" s="16" t="s">
        <v>0</v>
      </c>
      <c r="E20" s="16" t="s">
        <v>0</v>
      </c>
      <c r="F20" s="14">
        <v>9602.67</v>
      </c>
      <c r="G20" s="16" t="s">
        <v>0</v>
      </c>
      <c r="H20" s="16" t="s">
        <v>0</v>
      </c>
      <c r="I20" s="14">
        <v>11559</v>
      </c>
      <c r="L20" s="4"/>
      <c r="M20" s="4"/>
    </row>
    <row r="21" spans="1:13" s="7" customFormat="1" x14ac:dyDescent="0.25">
      <c r="A21" s="20"/>
      <c r="B21" s="21" t="s">
        <v>3</v>
      </c>
      <c r="C21" s="6" t="s">
        <v>0</v>
      </c>
      <c r="D21" s="13">
        <v>6171400</v>
      </c>
      <c r="E21" s="13">
        <v>500</v>
      </c>
      <c r="F21" s="14">
        <v>12342.8</v>
      </c>
      <c r="G21" s="13">
        <v>4474145.93</v>
      </c>
      <c r="H21" s="13">
        <v>103</v>
      </c>
      <c r="I21" s="17">
        <v>43438.31</v>
      </c>
      <c r="L21" s="4"/>
      <c r="M21" s="4"/>
    </row>
    <row r="22" spans="1:13" s="7" customFormat="1" ht="31.5" hidden="1" customHeight="1" x14ac:dyDescent="0.25">
      <c r="A22" s="20"/>
      <c r="B22" s="21" t="s">
        <v>7</v>
      </c>
      <c r="C22" s="6"/>
      <c r="D22" s="13"/>
      <c r="E22" s="13"/>
      <c r="F22" s="13"/>
      <c r="G22" s="13"/>
      <c r="H22" s="13"/>
      <c r="I22" s="18"/>
      <c r="L22" s="4"/>
      <c r="M22" s="4"/>
    </row>
    <row r="23" spans="1:13" s="7" customFormat="1" x14ac:dyDescent="0.25">
      <c r="A23" s="20"/>
      <c r="B23" s="21"/>
      <c r="C23" s="21" t="s">
        <v>5</v>
      </c>
      <c r="D23" s="16" t="s">
        <v>0</v>
      </c>
      <c r="E23" s="16" t="s">
        <v>0</v>
      </c>
      <c r="F23" s="16" t="s">
        <v>0</v>
      </c>
      <c r="G23" s="16" t="s">
        <v>0</v>
      </c>
      <c r="H23" s="16" t="s">
        <v>0</v>
      </c>
      <c r="I23" s="16" t="s">
        <v>0</v>
      </c>
      <c r="L23" s="4"/>
      <c r="M23" s="4"/>
    </row>
    <row r="24" spans="1:13" s="7" customFormat="1" ht="31.5" x14ac:dyDescent="0.25">
      <c r="A24" s="20"/>
      <c r="B24" s="21"/>
      <c r="C24" s="21" t="s">
        <v>22</v>
      </c>
      <c r="D24" s="16" t="s">
        <v>0</v>
      </c>
      <c r="E24" s="16" t="s">
        <v>0</v>
      </c>
      <c r="F24" s="16" t="s">
        <v>0</v>
      </c>
      <c r="G24" s="16" t="s">
        <v>0</v>
      </c>
      <c r="H24" s="16" t="s">
        <v>0</v>
      </c>
      <c r="I24" s="16" t="s">
        <v>0</v>
      </c>
      <c r="L24" s="4"/>
      <c r="M24" s="4"/>
    </row>
    <row r="25" spans="1:13" s="7" customFormat="1" ht="31.5" x14ac:dyDescent="0.25">
      <c r="A25" s="20"/>
      <c r="B25" s="21"/>
      <c r="C25" s="21" t="s">
        <v>23</v>
      </c>
      <c r="D25" s="16" t="s">
        <v>0</v>
      </c>
      <c r="E25" s="16" t="s">
        <v>0</v>
      </c>
      <c r="F25" s="14">
        <v>12342.8</v>
      </c>
      <c r="G25" s="16" t="s">
        <v>0</v>
      </c>
      <c r="H25" s="16" t="s">
        <v>0</v>
      </c>
      <c r="I25" s="14">
        <v>43438.31</v>
      </c>
      <c r="L25" s="4"/>
      <c r="M25" s="4"/>
    </row>
    <row r="26" spans="1:13" s="7" customFormat="1" x14ac:dyDescent="0.25">
      <c r="A26" s="20"/>
      <c r="B26" s="21"/>
      <c r="C26" s="21" t="s">
        <v>6</v>
      </c>
      <c r="D26" s="16" t="s">
        <v>0</v>
      </c>
      <c r="E26" s="16" t="s">
        <v>0</v>
      </c>
      <c r="F26" s="14">
        <v>12342.8</v>
      </c>
      <c r="G26" s="16" t="s">
        <v>0</v>
      </c>
      <c r="H26" s="16" t="s">
        <v>0</v>
      </c>
      <c r="I26" s="14">
        <v>43438.31</v>
      </c>
      <c r="L26" s="4"/>
      <c r="M26" s="4"/>
    </row>
    <row r="27" spans="1:13" s="7" customFormat="1" x14ac:dyDescent="0.25">
      <c r="A27" s="20"/>
      <c r="B27" s="21" t="s">
        <v>14</v>
      </c>
      <c r="C27" s="6" t="s">
        <v>0</v>
      </c>
      <c r="D27" s="16" t="s">
        <v>0</v>
      </c>
      <c r="E27" s="16" t="s">
        <v>0</v>
      </c>
      <c r="F27" s="16" t="s">
        <v>0</v>
      </c>
      <c r="G27" s="16" t="s">
        <v>0</v>
      </c>
      <c r="H27" s="16" t="s">
        <v>0</v>
      </c>
      <c r="I27" s="16" t="s">
        <v>0</v>
      </c>
    </row>
    <row r="28" spans="1:13" s="7" customFormat="1" x14ac:dyDescent="0.25">
      <c r="A28" s="20"/>
      <c r="B28" s="21"/>
      <c r="C28" s="21" t="s">
        <v>5</v>
      </c>
      <c r="D28" s="16" t="s">
        <v>0</v>
      </c>
      <c r="E28" s="16" t="s">
        <v>0</v>
      </c>
      <c r="F28" s="16" t="s">
        <v>0</v>
      </c>
      <c r="G28" s="16" t="s">
        <v>0</v>
      </c>
      <c r="H28" s="16" t="s">
        <v>0</v>
      </c>
      <c r="I28" s="16" t="s">
        <v>0</v>
      </c>
    </row>
    <row r="29" spans="1:13" s="7" customFormat="1" ht="31.5" x14ac:dyDescent="0.25">
      <c r="A29" s="20"/>
      <c r="B29" s="21"/>
      <c r="C29" s="21" t="s">
        <v>22</v>
      </c>
      <c r="D29" s="16" t="s">
        <v>0</v>
      </c>
      <c r="E29" s="16" t="s">
        <v>0</v>
      </c>
      <c r="F29" s="16" t="s">
        <v>0</v>
      </c>
      <c r="G29" s="16" t="s">
        <v>0</v>
      </c>
      <c r="H29" s="16" t="s">
        <v>0</v>
      </c>
      <c r="I29" s="16" t="s">
        <v>0</v>
      </c>
    </row>
    <row r="30" spans="1:13" s="7" customFormat="1" ht="31.5" x14ac:dyDescent="0.25">
      <c r="A30" s="20"/>
      <c r="B30" s="21"/>
      <c r="C30" s="21" t="s">
        <v>23</v>
      </c>
      <c r="D30" s="16" t="s">
        <v>0</v>
      </c>
      <c r="E30" s="16" t="s">
        <v>0</v>
      </c>
      <c r="F30" s="16" t="s">
        <v>0</v>
      </c>
      <c r="G30" s="16" t="s">
        <v>0</v>
      </c>
      <c r="H30" s="16" t="s">
        <v>0</v>
      </c>
      <c r="I30" s="16" t="s">
        <v>0</v>
      </c>
    </row>
    <row r="31" spans="1:13" s="7" customFormat="1" x14ac:dyDescent="0.25">
      <c r="A31" s="20"/>
      <c r="B31" s="21"/>
      <c r="C31" s="21" t="s">
        <v>6</v>
      </c>
      <c r="D31" s="16" t="s">
        <v>0</v>
      </c>
      <c r="E31" s="16" t="s">
        <v>0</v>
      </c>
      <c r="F31" s="16" t="s">
        <v>0</v>
      </c>
      <c r="G31" s="16" t="s">
        <v>0</v>
      </c>
      <c r="H31" s="16" t="s">
        <v>0</v>
      </c>
      <c r="I31" s="16" t="s">
        <v>0</v>
      </c>
    </row>
    <row r="32" spans="1:13" s="7" customFormat="1" ht="63" x14ac:dyDescent="0.25">
      <c r="A32" s="20"/>
      <c r="B32" s="21" t="s">
        <v>15</v>
      </c>
      <c r="C32" s="6" t="s">
        <v>0</v>
      </c>
      <c r="D32" s="13">
        <v>32729814.208311036</v>
      </c>
      <c r="E32" s="13">
        <v>1000</v>
      </c>
      <c r="F32" s="14">
        <v>32729.814208311036</v>
      </c>
      <c r="G32" s="16" t="s">
        <v>0</v>
      </c>
      <c r="H32" s="16" t="s">
        <v>0</v>
      </c>
      <c r="I32" s="16" t="s">
        <v>0</v>
      </c>
    </row>
    <row r="33" spans="1:9" s="7" customFormat="1" x14ac:dyDescent="0.25">
      <c r="A33" s="20"/>
      <c r="B33" s="21"/>
      <c r="C33" s="21" t="s">
        <v>5</v>
      </c>
      <c r="D33" s="16" t="s">
        <v>0</v>
      </c>
      <c r="E33" s="16" t="s">
        <v>0</v>
      </c>
      <c r="F33" s="16" t="s">
        <v>0</v>
      </c>
      <c r="G33" s="16" t="s">
        <v>0</v>
      </c>
      <c r="H33" s="16" t="s">
        <v>0</v>
      </c>
      <c r="I33" s="16" t="s">
        <v>0</v>
      </c>
    </row>
    <row r="34" spans="1:9" s="7" customFormat="1" ht="31.5" x14ac:dyDescent="0.25">
      <c r="A34" s="20"/>
      <c r="B34" s="21"/>
      <c r="C34" s="21" t="s">
        <v>22</v>
      </c>
      <c r="D34" s="16" t="s">
        <v>0</v>
      </c>
      <c r="E34" s="16" t="s">
        <v>0</v>
      </c>
      <c r="F34" s="16" t="s">
        <v>0</v>
      </c>
      <c r="G34" s="16" t="s">
        <v>0</v>
      </c>
      <c r="H34" s="16" t="s">
        <v>0</v>
      </c>
      <c r="I34" s="16" t="s">
        <v>0</v>
      </c>
    </row>
    <row r="35" spans="1:9" s="7" customFormat="1" ht="31.5" x14ac:dyDescent="0.25">
      <c r="A35" s="20"/>
      <c r="B35" s="21"/>
      <c r="C35" s="21" t="s">
        <v>23</v>
      </c>
      <c r="D35" s="16" t="s">
        <v>0</v>
      </c>
      <c r="E35" s="16" t="s">
        <v>0</v>
      </c>
      <c r="F35" s="14">
        <v>32729.814208311036</v>
      </c>
      <c r="G35" s="16" t="s">
        <v>0</v>
      </c>
      <c r="H35" s="16" t="s">
        <v>0</v>
      </c>
      <c r="I35" s="16" t="s">
        <v>0</v>
      </c>
    </row>
    <row r="36" spans="1:9" s="7" customFormat="1" x14ac:dyDescent="0.25">
      <c r="A36" s="20"/>
      <c r="B36" s="21"/>
      <c r="C36" s="21" t="s">
        <v>6</v>
      </c>
      <c r="D36" s="16" t="s">
        <v>0</v>
      </c>
      <c r="E36" s="16" t="s">
        <v>0</v>
      </c>
      <c r="F36" s="14">
        <v>32729.814208311036</v>
      </c>
      <c r="G36" s="16" t="s">
        <v>0</v>
      </c>
      <c r="H36" s="16" t="s">
        <v>0</v>
      </c>
      <c r="I36" s="16" t="s">
        <v>0</v>
      </c>
    </row>
    <row r="37" spans="1:9" s="7" customFormat="1" ht="47.25" x14ac:dyDescent="0.25">
      <c r="A37" s="20"/>
      <c r="B37" s="21" t="s">
        <v>16</v>
      </c>
      <c r="C37" s="6" t="s">
        <v>0</v>
      </c>
      <c r="D37" s="16" t="s">
        <v>0</v>
      </c>
      <c r="E37" s="16" t="s">
        <v>0</v>
      </c>
      <c r="F37" s="16" t="s">
        <v>0</v>
      </c>
      <c r="G37" s="16" t="s">
        <v>0</v>
      </c>
      <c r="H37" s="16" t="s">
        <v>0</v>
      </c>
      <c r="I37" s="16" t="s">
        <v>0</v>
      </c>
    </row>
    <row r="38" spans="1:9" s="7" customFormat="1" ht="47.25" x14ac:dyDescent="0.25">
      <c r="A38" s="20">
        <v>4</v>
      </c>
      <c r="B38" s="21" t="s">
        <v>17</v>
      </c>
      <c r="C38" s="6" t="s">
        <v>0</v>
      </c>
      <c r="D38" s="16" t="s">
        <v>0</v>
      </c>
      <c r="E38" s="16" t="s">
        <v>0</v>
      </c>
      <c r="F38" s="16" t="s">
        <v>0</v>
      </c>
      <c r="G38" s="16" t="s">
        <v>0</v>
      </c>
      <c r="H38" s="16" t="s">
        <v>0</v>
      </c>
      <c r="I38" s="16" t="s">
        <v>0</v>
      </c>
    </row>
    <row r="39" spans="1:9" s="7" customFormat="1" x14ac:dyDescent="0.25">
      <c r="A39" s="20"/>
      <c r="B39" s="21" t="s">
        <v>8</v>
      </c>
      <c r="C39" s="21" t="s">
        <v>5</v>
      </c>
      <c r="D39" s="13">
        <v>63466.079652922679</v>
      </c>
      <c r="E39" s="13">
        <v>36.99</v>
      </c>
      <c r="F39" s="15">
        <v>1715.7631698546277</v>
      </c>
      <c r="G39" s="13">
        <v>44073.155428001424</v>
      </c>
      <c r="H39" s="13">
        <v>15</v>
      </c>
      <c r="I39" s="15">
        <v>2938.2103618667616</v>
      </c>
    </row>
    <row r="40" spans="1:9" s="7" customFormat="1" ht="31.5" x14ac:dyDescent="0.25">
      <c r="A40" s="20"/>
      <c r="B40" s="21"/>
      <c r="C40" s="21" t="s">
        <v>31</v>
      </c>
      <c r="D40" s="13">
        <v>189925.93037062002</v>
      </c>
      <c r="E40" s="13">
        <v>4378.2</v>
      </c>
      <c r="F40" s="15">
        <v>43.379911920565533</v>
      </c>
      <c r="G40" s="13">
        <v>1769934.9771058878</v>
      </c>
      <c r="H40" s="13">
        <v>5859.78</v>
      </c>
      <c r="I40" s="13">
        <v>302.04802519990307</v>
      </c>
    </row>
    <row r="41" spans="1:9" s="7" customFormat="1" x14ac:dyDescent="0.25">
      <c r="A41" s="45"/>
      <c r="B41" s="87" t="s">
        <v>9</v>
      </c>
      <c r="C41" s="21" t="s">
        <v>5</v>
      </c>
      <c r="D41" s="16" t="s">
        <v>4</v>
      </c>
      <c r="E41" s="16" t="s">
        <v>4</v>
      </c>
      <c r="F41" s="15">
        <v>570.68633389871559</v>
      </c>
      <c r="G41" s="16" t="s">
        <v>0</v>
      </c>
      <c r="H41" s="16" t="s">
        <v>0</v>
      </c>
      <c r="I41" s="13">
        <v>570.68633389871559</v>
      </c>
    </row>
    <row r="42" spans="1:9" s="7" customFormat="1" ht="31.5" x14ac:dyDescent="0.25">
      <c r="A42" s="46"/>
      <c r="B42" s="88"/>
      <c r="C42" s="21" t="s">
        <v>31</v>
      </c>
      <c r="D42" s="16" t="s">
        <v>0</v>
      </c>
      <c r="E42" s="16" t="s">
        <v>0</v>
      </c>
      <c r="F42" s="15">
        <v>20.56</v>
      </c>
      <c r="G42" s="16" t="s">
        <v>0</v>
      </c>
      <c r="H42" s="16" t="s">
        <v>0</v>
      </c>
      <c r="I42" s="13">
        <v>20.56</v>
      </c>
    </row>
    <row r="43" spans="1:9" s="7" customFormat="1" ht="63" x14ac:dyDescent="0.25">
      <c r="A43" s="20">
        <v>5</v>
      </c>
      <c r="B43" s="21" t="s">
        <v>18</v>
      </c>
      <c r="C43" s="6" t="s">
        <v>0</v>
      </c>
      <c r="D43" s="16" t="s">
        <v>0</v>
      </c>
      <c r="E43" s="16" t="s">
        <v>0</v>
      </c>
      <c r="F43" s="16" t="s">
        <v>0</v>
      </c>
      <c r="G43" s="16" t="s">
        <v>0</v>
      </c>
      <c r="H43" s="16" t="s">
        <v>0</v>
      </c>
      <c r="I43" s="16" t="s">
        <v>0</v>
      </c>
    </row>
    <row r="44" spans="1:9" s="7" customFormat="1" x14ac:dyDescent="0.25">
      <c r="A44" s="20"/>
      <c r="B44" s="21" t="s">
        <v>8</v>
      </c>
      <c r="C44" s="21" t="s">
        <v>5</v>
      </c>
      <c r="D44" s="16" t="s">
        <v>0</v>
      </c>
      <c r="E44" s="16" t="s">
        <v>0</v>
      </c>
      <c r="F44" s="16" t="s">
        <v>0</v>
      </c>
      <c r="G44" s="16" t="s">
        <v>0</v>
      </c>
      <c r="H44" s="16" t="s">
        <v>0</v>
      </c>
      <c r="I44" s="16" t="s">
        <v>0</v>
      </c>
    </row>
    <row r="45" spans="1:9" s="7" customFormat="1" ht="31.5" x14ac:dyDescent="0.25">
      <c r="A45" s="20"/>
      <c r="B45" s="21"/>
      <c r="C45" s="21" t="s">
        <v>22</v>
      </c>
      <c r="D45" s="16" t="s">
        <v>0</v>
      </c>
      <c r="E45" s="16" t="s">
        <v>0</v>
      </c>
      <c r="F45" s="16" t="s">
        <v>0</v>
      </c>
      <c r="G45" s="16" t="s">
        <v>0</v>
      </c>
      <c r="H45" s="16" t="s">
        <v>0</v>
      </c>
      <c r="I45" s="16" t="s">
        <v>0</v>
      </c>
    </row>
    <row r="46" spans="1:9" s="7" customFormat="1" ht="31.5" x14ac:dyDescent="0.25">
      <c r="A46" s="20"/>
      <c r="B46" s="21"/>
      <c r="C46" s="21" t="s">
        <v>32</v>
      </c>
      <c r="D46" s="16" t="s">
        <v>0</v>
      </c>
      <c r="E46" s="16" t="s">
        <v>0</v>
      </c>
      <c r="F46" s="16">
        <v>1.97</v>
      </c>
      <c r="G46" s="16" t="s">
        <v>0</v>
      </c>
      <c r="H46" s="16" t="s">
        <v>0</v>
      </c>
      <c r="I46" s="16" t="s">
        <v>0</v>
      </c>
    </row>
    <row r="47" spans="1:9" s="7" customFormat="1" x14ac:dyDescent="0.25">
      <c r="A47" s="20"/>
      <c r="B47" s="21" t="s">
        <v>9</v>
      </c>
      <c r="C47" s="21" t="s">
        <v>5</v>
      </c>
      <c r="D47" s="16" t="s">
        <v>0</v>
      </c>
      <c r="E47" s="16" t="s">
        <v>0</v>
      </c>
      <c r="F47" s="16" t="s">
        <v>0</v>
      </c>
      <c r="G47" s="16" t="s">
        <v>0</v>
      </c>
      <c r="H47" s="16" t="s">
        <v>0</v>
      </c>
      <c r="I47" s="16" t="s">
        <v>0</v>
      </c>
    </row>
    <row r="48" spans="1:9" s="7" customFormat="1" ht="31.5" x14ac:dyDescent="0.25">
      <c r="A48" s="20"/>
      <c r="B48" s="21"/>
      <c r="C48" s="21" t="s">
        <v>31</v>
      </c>
      <c r="D48" s="16" t="s">
        <v>0</v>
      </c>
      <c r="E48" s="16" t="s">
        <v>0</v>
      </c>
      <c r="F48" s="16" t="s">
        <v>0</v>
      </c>
      <c r="G48" s="16" t="s">
        <v>0</v>
      </c>
      <c r="H48" s="16" t="s">
        <v>0</v>
      </c>
      <c r="I48" s="16" t="s">
        <v>0</v>
      </c>
    </row>
    <row r="49" spans="1:9" s="7" customFormat="1" ht="126" x14ac:dyDescent="0.25">
      <c r="A49" s="20">
        <v>6</v>
      </c>
      <c r="B49" s="21" t="s">
        <v>19</v>
      </c>
      <c r="C49" s="6" t="s">
        <v>0</v>
      </c>
      <c r="D49" s="16" t="s">
        <v>0</v>
      </c>
      <c r="E49" s="16" t="s">
        <v>0</v>
      </c>
      <c r="F49" s="16" t="s">
        <v>0</v>
      </c>
      <c r="G49" s="16" t="s">
        <v>0</v>
      </c>
      <c r="H49" s="16" t="s">
        <v>0</v>
      </c>
      <c r="I49" s="16" t="s">
        <v>0</v>
      </c>
    </row>
    <row r="50" spans="1:9" s="7" customFormat="1" x14ac:dyDescent="0.25">
      <c r="A50" s="20"/>
      <c r="B50" s="21" t="s">
        <v>8</v>
      </c>
      <c r="C50" s="21" t="s">
        <v>5</v>
      </c>
      <c r="D50" s="13">
        <v>109599.65658736258</v>
      </c>
      <c r="E50" s="13">
        <v>36.99</v>
      </c>
      <c r="F50" s="15">
        <v>2962.953679031159</v>
      </c>
      <c r="G50" s="13">
        <v>110118.36705867878</v>
      </c>
      <c r="H50" s="13">
        <v>15</v>
      </c>
      <c r="I50" s="15">
        <v>7341.2244705785852</v>
      </c>
    </row>
    <row r="51" spans="1:9" s="7" customFormat="1" ht="31.5" x14ac:dyDescent="0.25">
      <c r="A51" s="20"/>
      <c r="B51" s="21"/>
      <c r="C51" s="21" t="s">
        <v>31</v>
      </c>
      <c r="D51" s="13">
        <v>244029.36565344833</v>
      </c>
      <c r="E51" s="13">
        <v>4378.2</v>
      </c>
      <c r="F51" s="15">
        <v>55.737372813815803</v>
      </c>
      <c r="G51" s="13">
        <v>4422246.3217396773</v>
      </c>
      <c r="H51" s="13">
        <v>5859.78</v>
      </c>
      <c r="I51" s="15">
        <v>754.67787557547854</v>
      </c>
    </row>
    <row r="52" spans="1:9" s="7" customFormat="1" x14ac:dyDescent="0.25">
      <c r="A52" s="20"/>
      <c r="B52" s="21" t="s">
        <v>9</v>
      </c>
      <c r="C52" s="21" t="s">
        <v>5</v>
      </c>
      <c r="D52" s="16" t="s">
        <v>4</v>
      </c>
      <c r="E52" s="16" t="s">
        <v>4</v>
      </c>
      <c r="F52" s="15">
        <v>1559.3692489626362</v>
      </c>
      <c r="G52" s="16" t="s">
        <v>0</v>
      </c>
      <c r="H52" s="16" t="s">
        <v>0</v>
      </c>
      <c r="I52" s="13">
        <v>1559.3692489626362</v>
      </c>
    </row>
    <row r="53" spans="1:9" s="7" customFormat="1" ht="31.5" x14ac:dyDescent="0.25">
      <c r="A53" s="20"/>
      <c r="B53" s="21"/>
      <c r="C53" s="21" t="s">
        <v>31</v>
      </c>
      <c r="D53" s="16" t="s">
        <v>0</v>
      </c>
      <c r="E53" s="16" t="s">
        <v>0</v>
      </c>
      <c r="F53" s="15">
        <v>81.785687747354828</v>
      </c>
      <c r="G53" s="16" t="s">
        <v>0</v>
      </c>
      <c r="H53" s="16" t="s">
        <v>0</v>
      </c>
      <c r="I53" s="13">
        <v>81.785687747354828</v>
      </c>
    </row>
    <row r="54" spans="1:9" x14ac:dyDescent="0.25">
      <c r="D54" s="3"/>
      <c r="E54" s="3"/>
      <c r="F54" s="19"/>
      <c r="G54" s="19"/>
      <c r="H54" s="19"/>
      <c r="I54" s="19"/>
    </row>
    <row r="55" spans="1:9" ht="30.75" customHeight="1" x14ac:dyDescent="0.25">
      <c r="A55" s="40" t="s">
        <v>28</v>
      </c>
      <c r="B55" s="41"/>
      <c r="C55" s="41"/>
      <c r="D55" s="41"/>
      <c r="E55" s="41"/>
      <c r="F55" s="41"/>
      <c r="G55" s="41"/>
      <c r="H55" s="41"/>
      <c r="I55" s="41"/>
    </row>
    <row r="56" spans="1:9" x14ac:dyDescent="0.25">
      <c r="D56" s="3"/>
      <c r="E56" s="3"/>
      <c r="F56" s="19"/>
      <c r="G56" s="3"/>
      <c r="H56" s="3"/>
      <c r="I56" s="3"/>
    </row>
    <row r="57" spans="1:9" x14ac:dyDescent="0.25">
      <c r="D57" s="3"/>
      <c r="E57" s="3"/>
      <c r="F57" s="19"/>
    </row>
  </sheetData>
  <pageMargins left="0.51181102362204722" right="0.11811023622047245" top="0.15748031496062992" bottom="0.15748031496062992" header="0.31496062992125984" footer="0.31496062992125984"/>
  <pageSetup paperSize="9" scale="4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приложение 4 </vt:lpstr>
      <vt:lpstr>приложение 4  (2)</vt:lpstr>
      <vt:lpstr>'приложение 4 '!Область_печати</vt:lpstr>
      <vt:lpstr>'приложение 4  (2)'!Область_печати</vt:lpstr>
    </vt:vector>
  </TitlesOfParts>
  <Company>Yantarenergo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 Г. Басова</dc:creator>
  <cp:lastModifiedBy>пользователь</cp:lastModifiedBy>
  <cp:lastPrinted>2016-10-21T12:56:25Z</cp:lastPrinted>
  <dcterms:created xsi:type="dcterms:W3CDTF">2013-08-26T13:23:06Z</dcterms:created>
  <dcterms:modified xsi:type="dcterms:W3CDTF">2018-10-22T18:17:17Z</dcterms:modified>
</cp:coreProperties>
</file>